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AAE55C7-EB11-49FB-9318-C8FAE5BFD5DC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Свод расходов на РЧ" sheetId="8" state="hidden" r:id="rId1"/>
    <sheet name="компетенции 2024" sheetId="1" r:id="rId2"/>
    <sheet name="форма для волонтеров" sheetId="7" state="hidden" r:id="rId3"/>
    <sheet name="питание" sheetId="9" state="hidden" r:id="rId4"/>
  </sheets>
  <definedNames>
    <definedName name="_xlnm._FilterDatabase" localSheetId="3" hidden="1">питание!$A$3:$J$61</definedName>
    <definedName name="_xlnm._FilterDatabase" localSheetId="2" hidden="1">'форма для волонтеров'!$B$3:$F$61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D5" i="9"/>
  <c r="AF5" i="9" s="1"/>
  <c r="AD6" i="9"/>
  <c r="AD7" i="9"/>
  <c r="AF7" i="9" s="1"/>
  <c r="AD8" i="9"/>
  <c r="AF8" i="9" s="1"/>
  <c r="AD9" i="9"/>
  <c r="AF9" i="9" s="1"/>
  <c r="AD10" i="9"/>
  <c r="AF10" i="9" s="1"/>
  <c r="AD11" i="9"/>
  <c r="AF11" i="9" s="1"/>
  <c r="AD12" i="9"/>
  <c r="AF12" i="9" s="1"/>
  <c r="AD13" i="9"/>
  <c r="AF13" i="9" s="1"/>
  <c r="AD14" i="9"/>
  <c r="AF14" i="9" s="1"/>
  <c r="AD15" i="9"/>
  <c r="AF15" i="9" s="1"/>
  <c r="AD16" i="9"/>
  <c r="AF16" i="9" s="1"/>
  <c r="AD17" i="9"/>
  <c r="AF17" i="9" s="1"/>
  <c r="AD18" i="9"/>
  <c r="AF18" i="9" s="1"/>
  <c r="AD19" i="9"/>
  <c r="AF19" i="9" s="1"/>
  <c r="AD20" i="9"/>
  <c r="AF20" i="9" s="1"/>
  <c r="AD21" i="9"/>
  <c r="AF21" i="9" s="1"/>
  <c r="AD22" i="9"/>
  <c r="AF22" i="9" s="1"/>
  <c r="AD23" i="9"/>
  <c r="AF23" i="9" s="1"/>
  <c r="AD24" i="9"/>
  <c r="AF24" i="9" s="1"/>
  <c r="AD25" i="9"/>
  <c r="AF25" i="9" s="1"/>
  <c r="AD26" i="9"/>
  <c r="AF26" i="9" s="1"/>
  <c r="AD27" i="9"/>
  <c r="AF27" i="9" s="1"/>
  <c r="AD28" i="9"/>
  <c r="AF28" i="9" s="1"/>
  <c r="AD29" i="9"/>
  <c r="AF29" i="9" s="1"/>
  <c r="AD30" i="9"/>
  <c r="AF30" i="9" s="1"/>
  <c r="AD31" i="9"/>
  <c r="AF31" i="9" s="1"/>
  <c r="AD32" i="9"/>
  <c r="AF32" i="9" s="1"/>
  <c r="AD33" i="9"/>
  <c r="AD34" i="9"/>
  <c r="AF34" i="9" s="1"/>
  <c r="AD35" i="9"/>
  <c r="AF35" i="9" s="1"/>
  <c r="AD36" i="9"/>
  <c r="AF36" i="9" s="1"/>
  <c r="AD37" i="9"/>
  <c r="AF37" i="9" s="1"/>
  <c r="AD38" i="9"/>
  <c r="AF38" i="9" s="1"/>
  <c r="AD39" i="9"/>
  <c r="AD40" i="9"/>
  <c r="AF40" i="9" s="1"/>
  <c r="AD41" i="9"/>
  <c r="AF41" i="9" s="1"/>
  <c r="AD42" i="9"/>
  <c r="AF42" i="9" s="1"/>
  <c r="AD43" i="9"/>
  <c r="AF43" i="9" s="1"/>
  <c r="AD44" i="9"/>
  <c r="AF44" i="9" s="1"/>
  <c r="AD45" i="9"/>
  <c r="AF45" i="9" s="1"/>
  <c r="AD46" i="9"/>
  <c r="AF46" i="9" s="1"/>
  <c r="AD47" i="9"/>
  <c r="AF47" i="9" s="1"/>
  <c r="AD48" i="9"/>
  <c r="AF48" i="9" s="1"/>
  <c r="AD49" i="9"/>
  <c r="AF49" i="9" s="1"/>
  <c r="AD50" i="9"/>
  <c r="AF50" i="9" s="1"/>
  <c r="AD51" i="9"/>
  <c r="AF51" i="9" s="1"/>
  <c r="AD52" i="9"/>
  <c r="AF52" i="9" s="1"/>
  <c r="AD53" i="9"/>
  <c r="AF53" i="9" s="1"/>
  <c r="AD54" i="9"/>
  <c r="AF54" i="9" s="1"/>
  <c r="AD55" i="9"/>
  <c r="AF55" i="9" s="1"/>
  <c r="AD56" i="9"/>
  <c r="AF56" i="9" s="1"/>
  <c r="AD57" i="9"/>
  <c r="AF57" i="9" s="1"/>
  <c r="AD58" i="9"/>
  <c r="AF58" i="9" s="1"/>
  <c r="AD59" i="9"/>
  <c r="AF59" i="9" s="1"/>
  <c r="AD60" i="9"/>
  <c r="AF60" i="9" s="1"/>
  <c r="AE4" i="9"/>
  <c r="AD4" i="9"/>
  <c r="AF4" i="9" s="1"/>
  <c r="AF6" i="9" l="1"/>
  <c r="AF33" i="9"/>
  <c r="AF39" i="9"/>
  <c r="O57" i="9"/>
  <c r="O55" i="9"/>
  <c r="S55" i="9" s="1"/>
  <c r="O54" i="9"/>
  <c r="S54" i="9" s="1"/>
  <c r="O51" i="9"/>
  <c r="S51" i="9" s="1"/>
  <c r="O50" i="9"/>
  <c r="S50" i="9" s="1"/>
  <c r="O47" i="9"/>
  <c r="S47" i="9" s="1"/>
  <c r="O46" i="9"/>
  <c r="S46" i="9" s="1"/>
  <c r="S57" i="9" l="1"/>
  <c r="R57" i="9"/>
  <c r="R54" i="9"/>
  <c r="R50" i="9"/>
  <c r="R46" i="9"/>
  <c r="R55" i="9"/>
  <c r="R51" i="9"/>
  <c r="R47" i="9"/>
  <c r="AC61" i="9" l="1"/>
  <c r="AB61" i="9"/>
  <c r="AA61" i="9"/>
  <c r="Z61" i="9"/>
  <c r="Y61" i="9"/>
  <c r="X61" i="9"/>
  <c r="W61" i="9"/>
  <c r="V61" i="9"/>
  <c r="U61" i="9"/>
  <c r="AD61" i="9" l="1"/>
  <c r="AE61" i="9"/>
  <c r="H61" i="7"/>
  <c r="AF61" i="9" l="1"/>
  <c r="O42" i="9" l="1"/>
  <c r="K61" i="9"/>
  <c r="S42" i="9" l="1"/>
  <c r="R42" i="9"/>
  <c r="B3" i="8" l="1"/>
  <c r="P61" i="9" l="1"/>
  <c r="L61" i="9"/>
  <c r="M61" i="9"/>
  <c r="J61" i="9"/>
  <c r="I61" i="9"/>
  <c r="H61" i="9"/>
  <c r="N61" i="9" l="1"/>
  <c r="G61" i="7" l="1"/>
  <c r="B8" i="8" l="1"/>
  <c r="O39" i="9"/>
  <c r="O56" i="9"/>
  <c r="O12" i="9"/>
  <c r="O60" i="9"/>
  <c r="O59" i="9"/>
  <c r="O58" i="9"/>
  <c r="O53" i="9"/>
  <c r="O52" i="9"/>
  <c r="O49" i="9"/>
  <c r="O48" i="9"/>
  <c r="O45" i="9"/>
  <c r="O44" i="9"/>
  <c r="O43" i="9"/>
  <c r="O41" i="9"/>
  <c r="O40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1" i="9"/>
  <c r="O10" i="9"/>
  <c r="O9" i="9"/>
  <c r="O8" i="9"/>
  <c r="O7" i="9"/>
  <c r="O6" i="9"/>
  <c r="R6" i="9" s="1"/>
  <c r="O5" i="9"/>
  <c r="R5" i="9" s="1"/>
  <c r="O4" i="9"/>
  <c r="S5" i="9" l="1"/>
  <c r="S7" i="9"/>
  <c r="R7" i="9"/>
  <c r="S9" i="9"/>
  <c r="R9" i="9"/>
  <c r="S11" i="9"/>
  <c r="R11" i="9"/>
  <c r="S14" i="9"/>
  <c r="R14" i="9"/>
  <c r="S16" i="9"/>
  <c r="R16" i="9"/>
  <c r="S18" i="9"/>
  <c r="R18" i="9"/>
  <c r="S20" i="9"/>
  <c r="R20" i="9"/>
  <c r="S22" i="9"/>
  <c r="R22" i="9"/>
  <c r="S24" i="9"/>
  <c r="R24" i="9"/>
  <c r="S26" i="9"/>
  <c r="R26" i="9"/>
  <c r="S28" i="9"/>
  <c r="R28" i="9"/>
  <c r="S30" i="9"/>
  <c r="R30" i="9"/>
  <c r="S32" i="9"/>
  <c r="R32" i="9"/>
  <c r="S34" i="9"/>
  <c r="R34" i="9"/>
  <c r="S36" i="9"/>
  <c r="R36" i="9"/>
  <c r="S38" i="9"/>
  <c r="R38" i="9"/>
  <c r="S41" i="9"/>
  <c r="R41" i="9"/>
  <c r="S44" i="9"/>
  <c r="R44" i="9"/>
  <c r="S48" i="9"/>
  <c r="R48" i="9"/>
  <c r="S52" i="9"/>
  <c r="R52" i="9"/>
  <c r="S58" i="9"/>
  <c r="R58" i="9"/>
  <c r="S60" i="9"/>
  <c r="R60" i="9"/>
  <c r="S56" i="9"/>
  <c r="R56" i="9"/>
  <c r="R4" i="9"/>
  <c r="S4" i="9"/>
  <c r="S6" i="9"/>
  <c r="S8" i="9"/>
  <c r="R8" i="9"/>
  <c r="S10" i="9"/>
  <c r="R10" i="9"/>
  <c r="S13" i="9"/>
  <c r="R13" i="9"/>
  <c r="S15" i="9"/>
  <c r="R15" i="9"/>
  <c r="S17" i="9"/>
  <c r="R17" i="9"/>
  <c r="S19" i="9"/>
  <c r="R19" i="9"/>
  <c r="S21" i="9"/>
  <c r="R21" i="9"/>
  <c r="S23" i="9"/>
  <c r="R23" i="9"/>
  <c r="S25" i="9"/>
  <c r="R25" i="9"/>
  <c r="S27" i="9"/>
  <c r="R27" i="9"/>
  <c r="S29" i="9"/>
  <c r="R29" i="9"/>
  <c r="S31" i="9"/>
  <c r="R31" i="9"/>
  <c r="S33" i="9"/>
  <c r="R33" i="9"/>
  <c r="S35" i="9"/>
  <c r="R35" i="9"/>
  <c r="S37" i="9"/>
  <c r="R37" i="9"/>
  <c r="S40" i="9"/>
  <c r="R40" i="9"/>
  <c r="S43" i="9"/>
  <c r="R43" i="9"/>
  <c r="S45" i="9"/>
  <c r="R45" i="9"/>
  <c r="S49" i="9"/>
  <c r="R49" i="9"/>
  <c r="S53" i="9"/>
  <c r="R53" i="9"/>
  <c r="S59" i="9"/>
  <c r="R59" i="9"/>
  <c r="S12" i="9"/>
  <c r="R12" i="9"/>
  <c r="S39" i="9"/>
  <c r="R39" i="9"/>
  <c r="O61" i="9"/>
  <c r="S61" i="9" l="1"/>
  <c r="B7" i="8" l="1"/>
  <c r="B6" i="8" l="1"/>
  <c r="B4" i="8" l="1"/>
  <c r="R61" i="9" l="1"/>
  <c r="B2" i="8" s="1"/>
</calcChain>
</file>

<file path=xl/sharedStrings.xml><?xml version="1.0" encoding="utf-8"?>
<sst xmlns="http://schemas.openxmlformats.org/spreadsheetml/2006/main" count="872" uniqueCount="198">
  <si>
    <t>№ п/п</t>
  </si>
  <si>
    <t>Наименование компетенции</t>
  </si>
  <si>
    <t>3D Моделирование для компьютерных игр</t>
  </si>
  <si>
    <t>Администрирование отеля</t>
  </si>
  <si>
    <t>Ветеринария</t>
  </si>
  <si>
    <t>Визуальный мерчендайзинг</t>
  </si>
  <si>
    <t>Графический дизайн</t>
  </si>
  <si>
    <t>Дизайн интерьера</t>
  </si>
  <si>
    <t>Дошкольное воспитание</t>
  </si>
  <si>
    <t>Интернет-маркетинг</t>
  </si>
  <si>
    <t>Кузовной ремонт</t>
  </si>
  <si>
    <t>Лабораторный медицинский анализ</t>
  </si>
  <si>
    <t>Лабораторный химический анализ</t>
  </si>
  <si>
    <t>Ландшафтный дизайн</t>
  </si>
  <si>
    <t>Малярные и декоративные работы</t>
  </si>
  <si>
    <t>Машинное обучение и большие данные</t>
  </si>
  <si>
    <t>Медицинский и социальный уход</t>
  </si>
  <si>
    <t>Неразрушающий контроль</t>
  </si>
  <si>
    <t>Облицовка плиткой</t>
  </si>
  <si>
    <t>Обслуживание и ремонт оборудования релейной защиты и автоматики</t>
  </si>
  <si>
    <t>Охрана труда</t>
  </si>
  <si>
    <t>Переработка нефти и газа</t>
  </si>
  <si>
    <t>Поварское дело</t>
  </si>
  <si>
    <t>Предпринимательство</t>
  </si>
  <si>
    <t>Преподавание в младших классах</t>
  </si>
  <si>
    <t>Программные решения для бизнеса</t>
  </si>
  <si>
    <t>Производство металлоконструкций</t>
  </si>
  <si>
    <t>Промышленная автоматика</t>
  </si>
  <si>
    <t>Промышленный дизайн</t>
  </si>
  <si>
    <t>Разработка виртуальной и дополненной реальности</t>
  </si>
  <si>
    <t>Разработка решений с использованием блокчейн технологий</t>
  </si>
  <si>
    <t>Рекрутинг</t>
  </si>
  <si>
    <t>Ремонт и обслуживание легковых автомобилей</t>
  </si>
  <si>
    <t>Ресторанный сервис</t>
  </si>
  <si>
    <t>Сварочные технологии</t>
  </si>
  <si>
    <t>Сетевое и системное администрирование</t>
  </si>
  <si>
    <t>Сухое строительство и штукатурные работы</t>
  </si>
  <si>
    <t>Технологии моды</t>
  </si>
  <si>
    <t>Токарные работы на станках с ЧПУ</t>
  </si>
  <si>
    <t>Туризм</t>
  </si>
  <si>
    <t>Физическая культура, спорт и фитнес</t>
  </si>
  <si>
    <t>Фрезерные работы на станках с ЧПУ</t>
  </si>
  <si>
    <t>Хлебопечение</t>
  </si>
  <si>
    <t>Художественная роспись по дереву</t>
  </si>
  <si>
    <t>Цифровая метрология</t>
  </si>
  <si>
    <t>Эксплуатация сельскохозяйственных машин</t>
  </si>
  <si>
    <t>Электромонтаж</t>
  </si>
  <si>
    <t>Электроника</t>
  </si>
  <si>
    <t>Возрастная категория</t>
  </si>
  <si>
    <t>ТМашК</t>
  </si>
  <si>
    <t>СТЭК</t>
  </si>
  <si>
    <t>ПГК</t>
  </si>
  <si>
    <t>СКСПО</t>
  </si>
  <si>
    <t>ТИПК</t>
  </si>
  <si>
    <t>СГКСТД</t>
  </si>
  <si>
    <t>ТСПК</t>
  </si>
  <si>
    <t>ТККуз</t>
  </si>
  <si>
    <t>КТиХО</t>
  </si>
  <si>
    <t>СергГТ</t>
  </si>
  <si>
    <t>СТПТ</t>
  </si>
  <si>
    <t>СГК</t>
  </si>
  <si>
    <t>УСХТ</t>
  </si>
  <si>
    <t>СМеК</t>
  </si>
  <si>
    <t>ННХТ</t>
  </si>
  <si>
    <t>ТХТК</t>
  </si>
  <si>
    <t>НГТК</t>
  </si>
  <si>
    <t>ТСЭК</t>
  </si>
  <si>
    <t>ССПК</t>
  </si>
  <si>
    <t>СМашК</t>
  </si>
  <si>
    <t>Ответственная ОО</t>
  </si>
  <si>
    <t>Итого:</t>
  </si>
  <si>
    <t>г. Самара, ул. Молодогвардейская, д.59</t>
  </si>
  <si>
    <t>г. Тольятти, ул. Воскресенская, д. 18</t>
  </si>
  <si>
    <t>Тольятти</t>
  </si>
  <si>
    <t>г. Новокуйбышевск, ул. Успенского, 2</t>
  </si>
  <si>
    <t>Новокуйбышевск</t>
  </si>
  <si>
    <t>г. Новокуйбышевск, ул. Кирова, 6</t>
  </si>
  <si>
    <t>Самара</t>
  </si>
  <si>
    <t>г. Самара, ул. Ташкентская, 88</t>
  </si>
  <si>
    <t>г. Самара, ул. Партизанская, 60</t>
  </si>
  <si>
    <t>г. Самара, ул. Галактионовскя, д. 37</t>
  </si>
  <si>
    <t>г. Самара, ул. Санфировой, д. 7</t>
  </si>
  <si>
    <t>г. Самара, ул Антонова-Овсеенко, д.85</t>
  </si>
  <si>
    <t>г. Самара, ул. Полевая, д. 80</t>
  </si>
  <si>
    <t>г. Тольятти, ул. Победы, д. 36</t>
  </si>
  <si>
    <t>г. Тольятти, ул. Ленинградская, д. 28</t>
  </si>
  <si>
    <t>г. Тольятти, ул. Мурысева, д. 84</t>
  </si>
  <si>
    <t>Главные эксперты</t>
  </si>
  <si>
    <t>Технические администраторы</t>
  </si>
  <si>
    <t>Волонтеры</t>
  </si>
  <si>
    <t>Конкурсанты</t>
  </si>
  <si>
    <t>Конкурсная площадка</t>
  </si>
  <si>
    <t>Населенный пункт</t>
  </si>
  <si>
    <t>Адрес</t>
  </si>
  <si>
    <t>Участники чемпионата</t>
  </si>
  <si>
    <t>Всего</t>
  </si>
  <si>
    <t>Сопровождающие</t>
  </si>
  <si>
    <t>Кол-во дней работы площадок</t>
  </si>
  <si>
    <t>обед</t>
  </si>
  <si>
    <t>ужин</t>
  </si>
  <si>
    <t>Питание</t>
  </si>
  <si>
    <t xml:space="preserve">                                             вода, л</t>
  </si>
  <si>
    <t xml:space="preserve">                                             стаканчики, шт.</t>
  </si>
  <si>
    <t>СПолК</t>
  </si>
  <si>
    <t>г. Самара, ул.Молодогвардейская, д. 59</t>
  </si>
  <si>
    <t>Веб-технологии</t>
  </si>
  <si>
    <t>Цифровой модельер</t>
  </si>
  <si>
    <t>Эксплуатациия беспилотных авиационных систем</t>
  </si>
  <si>
    <t>Итого</t>
  </si>
  <si>
    <t>Лабораторный химический анализ-Юниоры</t>
  </si>
  <si>
    <t>Промышленный дизайн-Юниоры</t>
  </si>
  <si>
    <t>Туризм-Юниоры</t>
  </si>
  <si>
    <t>Физическая культура, спорт и фитнес-Юниоры</t>
  </si>
  <si>
    <t>Фрезерные работы на станках с ЧПУ-Юниоры</t>
  </si>
  <si>
    <t>Цифровая метрология-Юниоры</t>
  </si>
  <si>
    <t>г. Самара, ул. Ново-Садовая, д.106</t>
  </si>
  <si>
    <t>Самарская область, Нефтегорский район, г. Нефтегорск, пр Победы, д. 10</t>
  </si>
  <si>
    <t>г. Тольятти, ул. Ленинградская, д.28</t>
  </si>
  <si>
    <t>г. Самара, ул. Партизанская, д.60</t>
  </si>
  <si>
    <t>Слесарная работа с металлом</t>
  </si>
  <si>
    <t>Кинель-Черкасский р-н, с. Кинель-Черкассы, ул. Тимирязева</t>
  </si>
  <si>
    <t>СЭК</t>
  </si>
  <si>
    <t>Эксперты-наставники</t>
  </si>
  <si>
    <t>Нефтегорск</t>
  </si>
  <si>
    <t>Кинель-Черкассы</t>
  </si>
  <si>
    <t>ПИТАНИЕ УЧАСТНИКОВ
регионального этапа чемпионата по профессиональному мастерству "Профессионалы"
в апреле 2023 года</t>
  </si>
  <si>
    <t>юниоры</t>
  </si>
  <si>
    <t>Лебедева Ирина Юрьевна</t>
  </si>
  <si>
    <t xml:space="preserve">Кузовной ремонт-Юниоры </t>
  </si>
  <si>
    <t>Сырцова Ксения Анатольевна</t>
  </si>
  <si>
    <t>Танич Юлия Сергеевна</t>
  </si>
  <si>
    <t>Мочалов Илья Александрович</t>
  </si>
  <si>
    <t>Кутузова Валерия Евгеньевна</t>
  </si>
  <si>
    <t>Каракулова Елена Владимировна</t>
  </si>
  <si>
    <t>Ракитина Лариса Николаевна</t>
  </si>
  <si>
    <t>Семисанженова Валентина Борисовна</t>
  </si>
  <si>
    <t>Урюпин Константин Владимирович</t>
  </si>
  <si>
    <t>Титова Анна Александровна</t>
  </si>
  <si>
    <t>Осипов Олег Олегович</t>
  </si>
  <si>
    <t>Пономарева Ксения Владимировна</t>
  </si>
  <si>
    <t>Вершинина Алла Федоровна</t>
  </si>
  <si>
    <t>Нестерова Татьяна Викторовна</t>
  </si>
  <si>
    <t>Топчий Светлана Олеговна</t>
  </si>
  <si>
    <t>Лебедева Елена Геннадьевна</t>
  </si>
  <si>
    <t>Крюков Сергей Александрович</t>
  </si>
  <si>
    <t>Панкратова Людмила Александровна</t>
  </si>
  <si>
    <t>Клубкова Наталья Викторовна</t>
  </si>
  <si>
    <t>Веселова Наталья Михайловна</t>
  </si>
  <si>
    <t>Гагарин Алексей Викторович</t>
  </si>
  <si>
    <t>апрель</t>
  </si>
  <si>
    <t>основная</t>
  </si>
  <si>
    <t>ФОРМА ДЛЯ ВОЛОНТЕРОВ
регионального этапа чемпионата по профессиональному мастерству "Профессионалы"
в апреле 2023 года</t>
  </si>
  <si>
    <t>Смета расходов
регионального этапа чемпионата по профессиональному мастерству "Профессионалы"
в апреле 2023 года</t>
  </si>
  <si>
    <r>
      <rPr>
        <b/>
        <sz val="11"/>
        <color theme="1"/>
        <rFont val="Calibri"/>
        <family val="2"/>
        <charset val="204"/>
        <scheme val="minor"/>
      </rPr>
      <t>Питание участников</t>
    </r>
    <r>
      <rPr>
        <sz val="11"/>
        <color theme="1"/>
        <rFont val="Calibri"/>
        <family val="2"/>
        <scheme val="minor"/>
      </rPr>
      <t xml:space="preserve"> Регионального этапа по профессиональному мастерству "Профессионалы", комплект (обед + ужин)</t>
    </r>
  </si>
  <si>
    <r>
      <rPr>
        <b/>
        <sz val="11"/>
        <color theme="1"/>
        <rFont val="Calibri"/>
        <family val="2"/>
        <charset val="204"/>
        <scheme val="minor"/>
      </rPr>
      <t>Проживание иногородних участников</t>
    </r>
    <r>
      <rPr>
        <sz val="11"/>
        <color theme="1"/>
        <rFont val="Calibri"/>
        <family val="2"/>
        <scheme val="minor"/>
      </rPr>
      <t xml:space="preserve"> Регионального этапа по профессиональному мастерству "Профессионалы", дн.</t>
    </r>
  </si>
  <si>
    <r>
      <t>Организация пассажирского</t>
    </r>
    <r>
      <rPr>
        <b/>
        <sz val="11"/>
        <color theme="1"/>
        <rFont val="Calibri"/>
        <family val="2"/>
        <charset val="204"/>
        <scheme val="minor"/>
      </rPr>
      <t xml:space="preserve"> трансфера </t>
    </r>
    <r>
      <rPr>
        <sz val="11"/>
        <color theme="1"/>
        <rFont val="Calibri"/>
        <family val="2"/>
        <charset val="204"/>
        <scheme val="minor"/>
      </rPr>
      <t>для иногородних участников от гостиницы до места проведения Регионального этапа по профессиональному мастерству "Профессионалы"</t>
    </r>
    <r>
      <rPr>
        <sz val="11"/>
        <color theme="1"/>
        <rFont val="Calibri"/>
        <family val="2"/>
        <scheme val="minor"/>
      </rPr>
      <t xml:space="preserve"> и обратно, чел.</t>
    </r>
  </si>
  <si>
    <r>
      <rPr>
        <b/>
        <sz val="11"/>
        <color theme="1"/>
        <rFont val="Calibri"/>
        <family val="2"/>
        <charset val="204"/>
        <scheme val="minor"/>
      </rPr>
      <t>Вода для участников</t>
    </r>
    <r>
      <rPr>
        <sz val="11"/>
        <color theme="1"/>
        <rFont val="Calibri"/>
        <family val="2"/>
        <scheme val="minor"/>
      </rPr>
      <t xml:space="preserve"> Регионального этапа по профессиональному мастерству "Профессионалы", чел.</t>
    </r>
  </si>
  <si>
    <r>
      <rPr>
        <b/>
        <sz val="11"/>
        <color theme="1"/>
        <rFont val="Calibri"/>
        <family val="2"/>
        <charset val="204"/>
        <scheme val="minor"/>
      </rPr>
      <t>Форма для волонтеров</t>
    </r>
    <r>
      <rPr>
        <sz val="11"/>
        <color theme="1"/>
        <rFont val="Calibri"/>
        <family val="2"/>
        <scheme val="minor"/>
      </rPr>
      <t xml:space="preserve"> Регионального этапа по профессиональному мастерству "Профессионалы"", чел.</t>
    </r>
  </si>
  <si>
    <t>Жукова Регина Маратовна, Кушукова Екатерина Владимировна</t>
  </si>
  <si>
    <t>89277008878, 89276589574</t>
  </si>
  <si>
    <t>Балахонцева  Галина Евгеньевна, Сидорова Надежда Игоревна</t>
  </si>
  <si>
    <t>89376629296, 89277808644</t>
  </si>
  <si>
    <t>Индустриальные эксперты</t>
  </si>
  <si>
    <t>размер ожежды</t>
  </si>
  <si>
    <t>L</t>
  </si>
  <si>
    <t>L,M</t>
  </si>
  <si>
    <t>M</t>
  </si>
  <si>
    <t>M,XL</t>
  </si>
  <si>
    <t>M,L</t>
  </si>
  <si>
    <t>L,XL</t>
  </si>
  <si>
    <t>2XL</t>
  </si>
  <si>
    <t>XL,2XL</t>
  </si>
  <si>
    <t>2XL,3XL</t>
  </si>
  <si>
    <t>4</t>
  </si>
  <si>
    <t>5</t>
  </si>
  <si>
    <t>26.04.-28.04.2023</t>
  </si>
  <si>
    <t>26.04.-30.04.2023</t>
  </si>
  <si>
    <t>22.04.-25.04.2023</t>
  </si>
  <si>
    <t>период работы площадки</t>
  </si>
  <si>
    <t>26.04.-30.04.2024</t>
  </si>
  <si>
    <t>26.04.-29.04.2023</t>
  </si>
  <si>
    <t>21.04.-25.04.2023</t>
  </si>
  <si>
    <t>21.04.-26.04.2023</t>
  </si>
  <si>
    <t>26.04-30.04.2023</t>
  </si>
  <si>
    <t>Всего человек</t>
  </si>
  <si>
    <t>Ответственное лицо от ОО (уточняется)</t>
  </si>
  <si>
    <t>Контакты ответственного (уточняется)</t>
  </si>
  <si>
    <t>Парикмахерское искусство</t>
  </si>
  <si>
    <t>Копирайтинг</t>
  </si>
  <si>
    <t>Моушен Дизайн</t>
  </si>
  <si>
    <t>Сметное дело</t>
  </si>
  <si>
    <t>Эксплуатация и обслуживание многоквартирного дома</t>
  </si>
  <si>
    <t>Бухгалтерский учет</t>
  </si>
  <si>
    <t>Мобильная робототехника</t>
  </si>
  <si>
    <t>ПРОЕКТ</t>
  </si>
  <si>
    <t>+</t>
  </si>
  <si>
    <t>Нейросети и большие данные</t>
  </si>
  <si>
    <t>ПЕРЕЧЕНЬ КОМПЕТЕНЦИЙ 
регионального этапа чемпионата по профессиональному мастерству "Профессионалы"
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</si>
</sst>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top" textRotation="90" wrapText="1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12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zoomScale="115" zoomScaleNormal="115" workbookViewId="0">
      <selection activeCell="B3" sqref="B3"/>
    </sheetView>
  </sheetViews>
  <sheetFormatPr defaultRowHeight="15" x14ac:dyDescent="0.25"/>
  <cols>
    <col min="1" max="1" width="80.140625" customWidth="1"/>
    <col min="2" max="2" width="23.7109375" customWidth="1"/>
  </cols>
  <sheetData>
    <row r="1" spans="1:2" ht="57" customHeight="1" x14ac:dyDescent="0.25">
      <c r="A1" s="98" t="s">
        <v>152</v>
      </c>
      <c r="B1" s="99"/>
    </row>
    <row r="2" spans="1:2" ht="30" x14ac:dyDescent="0.25">
      <c r="A2" s="60" t="s">
        <v>153</v>
      </c>
      <c r="B2" s="42">
        <f>питание!R61</f>
        <v>5572</v>
      </c>
    </row>
    <row r="3" spans="1:2" ht="30" x14ac:dyDescent="0.25">
      <c r="A3" s="63" t="s">
        <v>154</v>
      </c>
      <c r="B3" s="42" t="e">
        <f>#REF!</f>
        <v>#REF!</v>
      </c>
    </row>
    <row r="4" spans="1:2" ht="45" x14ac:dyDescent="0.25">
      <c r="A4" s="60" t="s">
        <v>155</v>
      </c>
      <c r="B4" s="42" t="e">
        <f>B3</f>
        <v>#REF!</v>
      </c>
    </row>
    <row r="5" spans="1:2" ht="30" x14ac:dyDescent="0.25">
      <c r="A5" s="60" t="s">
        <v>156</v>
      </c>
      <c r="B5" s="42"/>
    </row>
    <row r="6" spans="1:2" x14ac:dyDescent="0.25">
      <c r="A6" s="11" t="s">
        <v>101</v>
      </c>
      <c r="B6" s="42" t="e">
        <f>#REF!</f>
        <v>#REF!</v>
      </c>
    </row>
    <row r="7" spans="1:2" x14ac:dyDescent="0.25">
      <c r="A7" s="11" t="s">
        <v>102</v>
      </c>
      <c r="B7" s="42" t="e">
        <f>#REF!</f>
        <v>#REF!</v>
      </c>
    </row>
    <row r="8" spans="1:2" ht="30" x14ac:dyDescent="0.25">
      <c r="A8" s="60" t="s">
        <v>157</v>
      </c>
      <c r="B8" s="42" t="e">
        <f>#REF!</f>
        <v>#REF!</v>
      </c>
    </row>
    <row r="9" spans="1:2" x14ac:dyDescent="0.25">
      <c r="A9" s="7"/>
    </row>
    <row r="10" spans="1:2" x14ac:dyDescent="0.25">
      <c r="A10" s="7"/>
    </row>
    <row r="11" spans="1:2" x14ac:dyDescent="0.25">
      <c r="A11" s="7"/>
    </row>
    <row r="12" spans="1:2" x14ac:dyDescent="0.25">
      <c r="A12" s="7"/>
    </row>
    <row r="13" spans="1:2" x14ac:dyDescent="0.25">
      <c r="A13" s="7"/>
    </row>
    <row r="14" spans="1:2" x14ac:dyDescent="0.25">
      <c r="A14" s="7"/>
    </row>
    <row r="15" spans="1:2" x14ac:dyDescent="0.25">
      <c r="A15" s="7"/>
    </row>
    <row r="16" spans="1:2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</sheetData>
  <mergeCells count="1">
    <mergeCell ref="A1:B1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86"/>
  <sheetViews>
    <sheetView tabSelected="1" view="pageBreakPreview" topLeftCell="A15" zoomScale="44" zoomScaleNormal="85" zoomScaleSheetLayoutView="44" workbookViewId="0">
      <selection sqref="A1:D61"/>
    </sheetView>
  </sheetViews>
  <sheetFormatPr defaultColWidth="9.140625" defaultRowHeight="18.75" x14ac:dyDescent="0.25"/>
  <cols>
    <col min="1" max="1" width="15" style="6" customWidth="1"/>
    <col min="2" max="2" width="69.5703125" style="6" customWidth="1"/>
    <col min="3" max="3" width="22.7109375" style="6" customWidth="1"/>
    <col min="4" max="4" width="29.7109375" style="6" customWidth="1"/>
    <col min="5" max="10" width="9.140625" style="95"/>
    <col min="11" max="13" width="9.140625" style="95" customWidth="1"/>
    <col min="14" max="44" width="9.140625" style="95"/>
    <col min="45" max="16384" width="9.140625" style="6"/>
  </cols>
  <sheetData>
    <row r="1" spans="1:44" ht="20.25" x14ac:dyDescent="0.25">
      <c r="A1" s="101" t="s">
        <v>194</v>
      </c>
      <c r="B1" s="101"/>
      <c r="C1" s="101"/>
      <c r="D1" s="101"/>
    </row>
    <row r="2" spans="1:44" s="12" customFormat="1" x14ac:dyDescent="0.25">
      <c r="A2" s="100" t="s">
        <v>197</v>
      </c>
      <c r="B2" s="100"/>
      <c r="C2" s="100"/>
      <c r="D2" s="10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s="12" customFormat="1" x14ac:dyDescent="0.25">
      <c r="A3" s="100"/>
      <c r="B3" s="100"/>
      <c r="C3" s="100"/>
      <c r="D3" s="10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x14ac:dyDescent="0.25">
      <c r="A4" s="16" t="s">
        <v>0</v>
      </c>
      <c r="B4" s="16" t="s">
        <v>1</v>
      </c>
      <c r="C4" s="16" t="s">
        <v>126</v>
      </c>
      <c r="D4" s="4" t="s">
        <v>150</v>
      </c>
    </row>
    <row r="5" spans="1:44" x14ac:dyDescent="0.25">
      <c r="A5" s="16">
        <v>1</v>
      </c>
      <c r="B5" s="5" t="s">
        <v>2</v>
      </c>
      <c r="C5" s="96"/>
      <c r="D5" s="97" t="s">
        <v>195</v>
      </c>
    </row>
    <row r="6" spans="1:44" x14ac:dyDescent="0.25">
      <c r="A6" s="16">
        <v>2</v>
      </c>
      <c r="B6" s="5" t="s">
        <v>3</v>
      </c>
      <c r="C6" s="96"/>
      <c r="D6" s="97" t="s">
        <v>195</v>
      </c>
    </row>
    <row r="7" spans="1:44" x14ac:dyDescent="0.25">
      <c r="A7" s="16">
        <v>3</v>
      </c>
      <c r="B7" s="5" t="s">
        <v>192</v>
      </c>
      <c r="C7" s="96"/>
      <c r="D7" s="97" t="s">
        <v>195</v>
      </c>
    </row>
    <row r="8" spans="1:44" x14ac:dyDescent="0.25">
      <c r="A8" s="16">
        <v>4</v>
      </c>
      <c r="B8" s="5" t="s">
        <v>105</v>
      </c>
      <c r="C8" s="96" t="s">
        <v>195</v>
      </c>
      <c r="D8" s="97" t="s">
        <v>195</v>
      </c>
    </row>
    <row r="9" spans="1:44" x14ac:dyDescent="0.25">
      <c r="A9" s="16">
        <v>5</v>
      </c>
      <c r="B9" s="5" t="s">
        <v>4</v>
      </c>
      <c r="C9" s="96"/>
      <c r="D9" s="97" t="s">
        <v>195</v>
      </c>
    </row>
    <row r="10" spans="1:44" x14ac:dyDescent="0.25">
      <c r="A10" s="16">
        <v>6</v>
      </c>
      <c r="B10" s="5" t="s">
        <v>5</v>
      </c>
      <c r="C10" s="96"/>
      <c r="D10" s="97" t="s">
        <v>195</v>
      </c>
    </row>
    <row r="11" spans="1:44" x14ac:dyDescent="0.25">
      <c r="A11" s="16">
        <v>7</v>
      </c>
      <c r="B11" s="5" t="s">
        <v>6</v>
      </c>
      <c r="C11" s="96"/>
      <c r="D11" s="97" t="s">
        <v>195</v>
      </c>
    </row>
    <row r="12" spans="1:44" x14ac:dyDescent="0.25">
      <c r="A12" s="16">
        <v>8</v>
      </c>
      <c r="B12" s="5" t="s">
        <v>7</v>
      </c>
      <c r="C12" s="96"/>
      <c r="D12" s="97" t="s">
        <v>195</v>
      </c>
    </row>
    <row r="13" spans="1:44" x14ac:dyDescent="0.25">
      <c r="A13" s="16">
        <v>9</v>
      </c>
      <c r="B13" s="5" t="s">
        <v>8</v>
      </c>
      <c r="C13" s="96" t="s">
        <v>195</v>
      </c>
      <c r="D13" s="97" t="s">
        <v>195</v>
      </c>
    </row>
    <row r="14" spans="1:44" x14ac:dyDescent="0.25">
      <c r="A14" s="16">
        <v>10</v>
      </c>
      <c r="B14" s="5" t="s">
        <v>9</v>
      </c>
      <c r="C14" s="96"/>
      <c r="D14" s="97" t="s">
        <v>195</v>
      </c>
    </row>
    <row r="15" spans="1:44" x14ac:dyDescent="0.25">
      <c r="A15" s="16">
        <v>11</v>
      </c>
      <c r="B15" s="5" t="s">
        <v>188</v>
      </c>
      <c r="C15" s="96"/>
      <c r="D15" s="97" t="s">
        <v>195</v>
      </c>
    </row>
    <row r="16" spans="1:44" x14ac:dyDescent="0.25">
      <c r="A16" s="16">
        <v>12</v>
      </c>
      <c r="B16" s="5" t="s">
        <v>10</v>
      </c>
      <c r="C16" s="96" t="s">
        <v>195</v>
      </c>
      <c r="D16" s="97" t="s">
        <v>195</v>
      </c>
    </row>
    <row r="17" spans="1:4" x14ac:dyDescent="0.25">
      <c r="A17" s="16">
        <v>13</v>
      </c>
      <c r="B17" s="5" t="s">
        <v>11</v>
      </c>
      <c r="C17" s="96"/>
      <c r="D17" s="97" t="s">
        <v>195</v>
      </c>
    </row>
    <row r="18" spans="1:4" x14ac:dyDescent="0.25">
      <c r="A18" s="16">
        <v>14</v>
      </c>
      <c r="B18" s="5" t="s">
        <v>12</v>
      </c>
      <c r="C18" s="96" t="s">
        <v>195</v>
      </c>
      <c r="D18" s="97" t="s">
        <v>195</v>
      </c>
    </row>
    <row r="19" spans="1:4" x14ac:dyDescent="0.25">
      <c r="A19" s="16">
        <v>15</v>
      </c>
      <c r="B19" s="5" t="s">
        <v>13</v>
      </c>
      <c r="C19" s="96"/>
      <c r="D19" s="97" t="s">
        <v>195</v>
      </c>
    </row>
    <row r="20" spans="1:4" x14ac:dyDescent="0.25">
      <c r="A20" s="16">
        <v>16</v>
      </c>
      <c r="B20" s="5" t="s">
        <v>14</v>
      </c>
      <c r="C20" s="96"/>
      <c r="D20" s="97" t="s">
        <v>195</v>
      </c>
    </row>
    <row r="21" spans="1:4" x14ac:dyDescent="0.25">
      <c r="A21" s="16">
        <v>17</v>
      </c>
      <c r="B21" s="5" t="s">
        <v>15</v>
      </c>
      <c r="C21" s="96"/>
      <c r="D21" s="97" t="s">
        <v>195</v>
      </c>
    </row>
    <row r="22" spans="1:4" x14ac:dyDescent="0.25">
      <c r="A22" s="16">
        <v>18</v>
      </c>
      <c r="B22" s="5" t="s">
        <v>16</v>
      </c>
      <c r="C22" s="96"/>
      <c r="D22" s="97" t="s">
        <v>195</v>
      </c>
    </row>
    <row r="23" spans="1:4" x14ac:dyDescent="0.25">
      <c r="A23" s="16">
        <v>19</v>
      </c>
      <c r="B23" s="5" t="s">
        <v>193</v>
      </c>
      <c r="C23" s="96" t="s">
        <v>195</v>
      </c>
      <c r="D23" s="97"/>
    </row>
    <row r="24" spans="1:4" x14ac:dyDescent="0.25">
      <c r="A24" s="16">
        <v>20</v>
      </c>
      <c r="B24" s="5" t="s">
        <v>189</v>
      </c>
      <c r="C24" s="96"/>
      <c r="D24" s="97" t="s">
        <v>195</v>
      </c>
    </row>
    <row r="25" spans="1:4" x14ac:dyDescent="0.25">
      <c r="A25" s="16">
        <v>21</v>
      </c>
      <c r="B25" s="5" t="s">
        <v>196</v>
      </c>
      <c r="C25" s="96" t="s">
        <v>195</v>
      </c>
      <c r="D25" s="97"/>
    </row>
    <row r="26" spans="1:4" x14ac:dyDescent="0.25">
      <c r="A26" s="16">
        <v>22</v>
      </c>
      <c r="B26" s="5" t="s">
        <v>17</v>
      </c>
      <c r="C26" s="96"/>
      <c r="D26" s="97" t="s">
        <v>195</v>
      </c>
    </row>
    <row r="27" spans="1:4" x14ac:dyDescent="0.25">
      <c r="A27" s="16">
        <v>23</v>
      </c>
      <c r="B27" s="5" t="s">
        <v>18</v>
      </c>
      <c r="C27" s="96"/>
      <c r="D27" s="97" t="s">
        <v>195</v>
      </c>
    </row>
    <row r="28" spans="1:4" ht="37.5" x14ac:dyDescent="0.25">
      <c r="A28" s="16">
        <v>24</v>
      </c>
      <c r="B28" s="5" t="s">
        <v>19</v>
      </c>
      <c r="C28" s="96"/>
      <c r="D28" s="97" t="s">
        <v>195</v>
      </c>
    </row>
    <row r="29" spans="1:4" x14ac:dyDescent="0.25">
      <c r="A29" s="16">
        <v>25</v>
      </c>
      <c r="B29" s="5" t="s">
        <v>20</v>
      </c>
      <c r="C29" s="96"/>
      <c r="D29" s="97" t="s">
        <v>195</v>
      </c>
    </row>
    <row r="30" spans="1:4" x14ac:dyDescent="0.25">
      <c r="A30" s="16">
        <v>26</v>
      </c>
      <c r="B30" s="5" t="s">
        <v>187</v>
      </c>
      <c r="C30" s="96"/>
      <c r="D30" s="97" t="s">
        <v>195</v>
      </c>
    </row>
    <row r="31" spans="1:4" x14ac:dyDescent="0.25">
      <c r="A31" s="16">
        <v>27</v>
      </c>
      <c r="B31" s="5" t="s">
        <v>21</v>
      </c>
      <c r="C31" s="96"/>
      <c r="D31" s="97" t="s">
        <v>195</v>
      </c>
    </row>
    <row r="32" spans="1:4" x14ac:dyDescent="0.25">
      <c r="A32" s="16">
        <v>28</v>
      </c>
      <c r="B32" s="5" t="s">
        <v>22</v>
      </c>
      <c r="C32" s="96" t="s">
        <v>195</v>
      </c>
      <c r="D32" s="97" t="s">
        <v>195</v>
      </c>
    </row>
    <row r="33" spans="1:4" x14ac:dyDescent="0.25">
      <c r="A33" s="16">
        <v>29</v>
      </c>
      <c r="B33" s="5" t="s">
        <v>23</v>
      </c>
      <c r="C33" s="96"/>
      <c r="D33" s="97" t="s">
        <v>195</v>
      </c>
    </row>
    <row r="34" spans="1:4" x14ac:dyDescent="0.25">
      <c r="A34" s="16">
        <v>30</v>
      </c>
      <c r="B34" s="5" t="s">
        <v>24</v>
      </c>
      <c r="C34" s="96" t="s">
        <v>195</v>
      </c>
      <c r="D34" s="97" t="s">
        <v>195</v>
      </c>
    </row>
    <row r="35" spans="1:4" x14ac:dyDescent="0.25">
      <c r="A35" s="16">
        <v>31</v>
      </c>
      <c r="B35" s="5" t="s">
        <v>26</v>
      </c>
      <c r="C35" s="96"/>
      <c r="D35" s="97" t="s">
        <v>195</v>
      </c>
    </row>
    <row r="36" spans="1:4" x14ac:dyDescent="0.25">
      <c r="A36" s="16">
        <v>32</v>
      </c>
      <c r="B36" s="5" t="s">
        <v>27</v>
      </c>
      <c r="C36" s="96"/>
      <c r="D36" s="97" t="s">
        <v>195</v>
      </c>
    </row>
    <row r="37" spans="1:4" x14ac:dyDescent="0.25">
      <c r="A37" s="16">
        <v>33</v>
      </c>
      <c r="B37" s="5" t="s">
        <v>28</v>
      </c>
      <c r="C37" s="96" t="s">
        <v>195</v>
      </c>
      <c r="D37" s="97" t="s">
        <v>195</v>
      </c>
    </row>
    <row r="38" spans="1:4" x14ac:dyDescent="0.25">
      <c r="A38" s="16">
        <v>34</v>
      </c>
      <c r="B38" s="5" t="s">
        <v>29</v>
      </c>
      <c r="C38" s="96"/>
      <c r="D38" s="97" t="s">
        <v>195</v>
      </c>
    </row>
    <row r="39" spans="1:4" ht="37.5" x14ac:dyDescent="0.25">
      <c r="A39" s="16">
        <v>35</v>
      </c>
      <c r="B39" s="5" t="s">
        <v>30</v>
      </c>
      <c r="C39" s="96"/>
      <c r="D39" s="97" t="s">
        <v>195</v>
      </c>
    </row>
    <row r="40" spans="1:4" x14ac:dyDescent="0.25">
      <c r="A40" s="16">
        <v>36</v>
      </c>
      <c r="B40" s="5" t="s">
        <v>31</v>
      </c>
      <c r="C40" s="96" t="s">
        <v>195</v>
      </c>
      <c r="D40" s="97" t="s">
        <v>195</v>
      </c>
    </row>
    <row r="41" spans="1:4" x14ac:dyDescent="0.25">
      <c r="A41" s="16">
        <v>37</v>
      </c>
      <c r="B41" s="5" t="s">
        <v>32</v>
      </c>
      <c r="C41" s="96" t="s">
        <v>195</v>
      </c>
      <c r="D41" s="97" t="s">
        <v>195</v>
      </c>
    </row>
    <row r="42" spans="1:4" x14ac:dyDescent="0.25">
      <c r="A42" s="16">
        <v>38</v>
      </c>
      <c r="B42" s="5" t="s">
        <v>33</v>
      </c>
      <c r="C42" s="96" t="s">
        <v>195</v>
      </c>
      <c r="D42" s="97" t="s">
        <v>195</v>
      </c>
    </row>
    <row r="43" spans="1:4" x14ac:dyDescent="0.25">
      <c r="A43" s="16">
        <v>39</v>
      </c>
      <c r="B43" s="5" t="s">
        <v>34</v>
      </c>
      <c r="C43" s="96"/>
      <c r="D43" s="97" t="s">
        <v>195</v>
      </c>
    </row>
    <row r="44" spans="1:4" x14ac:dyDescent="0.25">
      <c r="A44" s="16">
        <v>40</v>
      </c>
      <c r="B44" s="5" t="s">
        <v>35</v>
      </c>
      <c r="C44" s="96"/>
      <c r="D44" s="97" t="s">
        <v>195</v>
      </c>
    </row>
    <row r="45" spans="1:4" x14ac:dyDescent="0.25">
      <c r="A45" s="16">
        <v>41</v>
      </c>
      <c r="B45" s="5" t="s">
        <v>119</v>
      </c>
      <c r="C45" s="96"/>
      <c r="D45" s="97" t="s">
        <v>195</v>
      </c>
    </row>
    <row r="46" spans="1:4" x14ac:dyDescent="0.25">
      <c r="A46" s="16">
        <v>42</v>
      </c>
      <c r="B46" s="5" t="s">
        <v>190</v>
      </c>
      <c r="C46" s="96"/>
      <c r="D46" s="97" t="s">
        <v>195</v>
      </c>
    </row>
    <row r="47" spans="1:4" x14ac:dyDescent="0.25">
      <c r="A47" s="16">
        <v>43</v>
      </c>
      <c r="B47" s="5" t="s">
        <v>36</v>
      </c>
      <c r="C47" s="96"/>
      <c r="D47" s="97" t="s">
        <v>195</v>
      </c>
    </row>
    <row r="48" spans="1:4" x14ac:dyDescent="0.25">
      <c r="A48" s="16">
        <v>44</v>
      </c>
      <c r="B48" s="5" t="s">
        <v>37</v>
      </c>
      <c r="C48" s="96"/>
      <c r="D48" s="97" t="s">
        <v>195</v>
      </c>
    </row>
    <row r="49" spans="1:4" x14ac:dyDescent="0.25">
      <c r="A49" s="16">
        <v>45</v>
      </c>
      <c r="B49" s="5" t="s">
        <v>38</v>
      </c>
      <c r="C49" s="96" t="s">
        <v>195</v>
      </c>
      <c r="D49" s="97" t="s">
        <v>195</v>
      </c>
    </row>
    <row r="50" spans="1:4" x14ac:dyDescent="0.25">
      <c r="A50" s="16">
        <v>46</v>
      </c>
      <c r="B50" s="5" t="s">
        <v>39</v>
      </c>
      <c r="C50" s="96" t="s">
        <v>195</v>
      </c>
      <c r="D50" s="97" t="s">
        <v>195</v>
      </c>
    </row>
    <row r="51" spans="1:4" x14ac:dyDescent="0.25">
      <c r="A51" s="16">
        <v>47</v>
      </c>
      <c r="B51" s="5" t="s">
        <v>40</v>
      </c>
      <c r="C51" s="96" t="s">
        <v>195</v>
      </c>
      <c r="D51" s="97" t="s">
        <v>195</v>
      </c>
    </row>
    <row r="52" spans="1:4" x14ac:dyDescent="0.25">
      <c r="A52" s="16">
        <v>48</v>
      </c>
      <c r="B52" s="5" t="s">
        <v>41</v>
      </c>
      <c r="C52" s="96" t="s">
        <v>195</v>
      </c>
      <c r="D52" s="97" t="s">
        <v>195</v>
      </c>
    </row>
    <row r="53" spans="1:4" x14ac:dyDescent="0.25">
      <c r="A53" s="16">
        <v>49</v>
      </c>
      <c r="B53" s="5" t="s">
        <v>42</v>
      </c>
      <c r="C53" s="96"/>
      <c r="D53" s="97" t="s">
        <v>195</v>
      </c>
    </row>
    <row r="54" spans="1:4" x14ac:dyDescent="0.25">
      <c r="A54" s="16">
        <v>50</v>
      </c>
      <c r="B54" s="5" t="s">
        <v>43</v>
      </c>
      <c r="C54" s="96"/>
      <c r="D54" s="97" t="s">
        <v>195</v>
      </c>
    </row>
    <row r="55" spans="1:4" x14ac:dyDescent="0.25">
      <c r="A55" s="16">
        <v>51</v>
      </c>
      <c r="B55" s="5" t="s">
        <v>44</v>
      </c>
      <c r="C55" s="96" t="s">
        <v>195</v>
      </c>
      <c r="D55" s="97" t="s">
        <v>195</v>
      </c>
    </row>
    <row r="56" spans="1:4" x14ac:dyDescent="0.25">
      <c r="A56" s="16">
        <v>52</v>
      </c>
      <c r="B56" s="5" t="s">
        <v>106</v>
      </c>
      <c r="C56" s="96"/>
      <c r="D56" s="97" t="s">
        <v>195</v>
      </c>
    </row>
    <row r="57" spans="1:4" x14ac:dyDescent="0.25">
      <c r="A57" s="16">
        <v>53</v>
      </c>
      <c r="B57" s="5" t="s">
        <v>107</v>
      </c>
      <c r="C57" s="96" t="str">
        <f>+D57</f>
        <v>+</v>
      </c>
      <c r="D57" s="97" t="s">
        <v>195</v>
      </c>
    </row>
    <row r="58" spans="1:4" ht="37.5" x14ac:dyDescent="0.25">
      <c r="A58" s="16">
        <v>54</v>
      </c>
      <c r="B58" s="5" t="s">
        <v>191</v>
      </c>
      <c r="C58" s="96"/>
      <c r="D58" s="97" t="s">
        <v>195</v>
      </c>
    </row>
    <row r="59" spans="1:4" x14ac:dyDescent="0.25">
      <c r="A59" s="16">
        <v>55</v>
      </c>
      <c r="B59" s="5" t="s">
        <v>45</v>
      </c>
      <c r="C59" s="96"/>
      <c r="D59" s="97" t="s">
        <v>195</v>
      </c>
    </row>
    <row r="60" spans="1:4" x14ac:dyDescent="0.25">
      <c r="A60" s="6">
        <v>56</v>
      </c>
      <c r="B60" s="5" t="s">
        <v>46</v>
      </c>
      <c r="C60" s="96"/>
      <c r="D60" s="97" t="s">
        <v>195</v>
      </c>
    </row>
    <row r="61" spans="1:4" x14ac:dyDescent="0.25">
      <c r="A61" s="6">
        <v>57</v>
      </c>
      <c r="B61" s="5" t="s">
        <v>47</v>
      </c>
      <c r="C61" s="96"/>
      <c r="D61" s="97" t="s">
        <v>195</v>
      </c>
    </row>
    <row r="62" spans="1:4" x14ac:dyDescent="0.25">
      <c r="A62" s="95"/>
    </row>
    <row r="63" spans="1:4" x14ac:dyDescent="0.25">
      <c r="A63" s="95"/>
    </row>
    <row r="64" spans="1:4" x14ac:dyDescent="0.25">
      <c r="A64" s="95"/>
    </row>
    <row r="65" spans="1:1" x14ac:dyDescent="0.25">
      <c r="A65" s="95"/>
    </row>
    <row r="66" spans="1:1" x14ac:dyDescent="0.25">
      <c r="A66" s="95"/>
    </row>
    <row r="67" spans="1:1" x14ac:dyDescent="0.25">
      <c r="A67" s="95"/>
    </row>
    <row r="68" spans="1:1" x14ac:dyDescent="0.25">
      <c r="A68" s="95"/>
    </row>
    <row r="69" spans="1:1" x14ac:dyDescent="0.25">
      <c r="A69" s="95"/>
    </row>
    <row r="70" spans="1:1" x14ac:dyDescent="0.25">
      <c r="A70" s="95"/>
    </row>
    <row r="71" spans="1:1" x14ac:dyDescent="0.25">
      <c r="A71" s="95"/>
    </row>
    <row r="72" spans="1:1" x14ac:dyDescent="0.25">
      <c r="A72" s="95"/>
    </row>
    <row r="73" spans="1:1" x14ac:dyDescent="0.25">
      <c r="A73" s="95"/>
    </row>
    <row r="74" spans="1:1" x14ac:dyDescent="0.25">
      <c r="A74" s="95"/>
    </row>
    <row r="75" spans="1:1" x14ac:dyDescent="0.25">
      <c r="A75" s="95"/>
    </row>
    <row r="76" spans="1:1" x14ac:dyDescent="0.25">
      <c r="A76" s="95"/>
    </row>
    <row r="77" spans="1:1" x14ac:dyDescent="0.25">
      <c r="A77" s="95"/>
    </row>
    <row r="78" spans="1:1" x14ac:dyDescent="0.25">
      <c r="A78" s="95"/>
    </row>
    <row r="79" spans="1:1" x14ac:dyDescent="0.25">
      <c r="A79" s="95"/>
    </row>
    <row r="80" spans="1:1" x14ac:dyDescent="0.25">
      <c r="A80" s="95"/>
    </row>
    <row r="81" spans="1:1" x14ac:dyDescent="0.25">
      <c r="A81" s="95"/>
    </row>
    <row r="82" spans="1:1" x14ac:dyDescent="0.25">
      <c r="A82" s="95"/>
    </row>
    <row r="83" spans="1:1" x14ac:dyDescent="0.25">
      <c r="A83" s="95"/>
    </row>
    <row r="84" spans="1:1" x14ac:dyDescent="0.25">
      <c r="A84" s="95"/>
    </row>
    <row r="85" spans="1:1" x14ac:dyDescent="0.25">
      <c r="A85" s="95"/>
    </row>
    <row r="86" spans="1:1" x14ac:dyDescent="0.25">
      <c r="A86" s="95"/>
    </row>
  </sheetData>
  <mergeCells count="2">
    <mergeCell ref="A2:D3"/>
    <mergeCell ref="A1:D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Q208"/>
  <sheetViews>
    <sheetView topLeftCell="A43" zoomScale="70" zoomScaleNormal="70" workbookViewId="0">
      <selection activeCell="G4" sqref="G4:G60"/>
    </sheetView>
  </sheetViews>
  <sheetFormatPr defaultColWidth="9.140625" defaultRowHeight="18.75" x14ac:dyDescent="0.25"/>
  <cols>
    <col min="1" max="1" width="8.7109375" style="1" customWidth="1"/>
    <col min="2" max="2" width="45.7109375" style="12" customWidth="1"/>
    <col min="3" max="3" width="18" style="12" customWidth="1"/>
    <col min="4" max="4" width="22.7109375" style="12" customWidth="1"/>
    <col min="5" max="5" width="16.85546875" style="12" customWidth="1"/>
    <col min="6" max="6" width="16.28515625" style="12" customWidth="1"/>
    <col min="7" max="7" width="9.140625" style="41"/>
    <col min="8" max="8" width="11.140625" style="41" customWidth="1"/>
    <col min="9" max="10" width="9.140625" style="59"/>
    <col min="11" max="25" width="9.140625" style="34"/>
    <col min="26" max="43" width="9.140625" style="35"/>
    <col min="44" max="16384" width="9.140625" style="1"/>
  </cols>
  <sheetData>
    <row r="1" spans="1:95" ht="57" customHeight="1" x14ac:dyDescent="0.25">
      <c r="A1" s="2"/>
      <c r="B1" s="100" t="s">
        <v>151</v>
      </c>
      <c r="C1" s="105"/>
      <c r="D1" s="105"/>
      <c r="E1" s="105"/>
      <c r="F1" s="105"/>
      <c r="G1" s="29"/>
      <c r="H1" s="29"/>
    </row>
    <row r="2" spans="1:95" ht="39" customHeight="1" x14ac:dyDescent="0.25">
      <c r="A2" s="104" t="s">
        <v>0</v>
      </c>
      <c r="B2" s="104" t="s">
        <v>1</v>
      </c>
      <c r="C2" s="104" t="s">
        <v>91</v>
      </c>
      <c r="D2" s="106"/>
      <c r="E2" s="106"/>
      <c r="F2" s="104" t="s">
        <v>48</v>
      </c>
      <c r="G2" s="103" t="s">
        <v>89</v>
      </c>
      <c r="H2" s="102" t="s">
        <v>163</v>
      </c>
      <c r="I2" s="66"/>
      <c r="J2" s="66"/>
    </row>
    <row r="3" spans="1:95" ht="95.25" customHeight="1" x14ac:dyDescent="0.25">
      <c r="A3" s="104"/>
      <c r="B3" s="104"/>
      <c r="C3" s="70" t="s">
        <v>92</v>
      </c>
      <c r="D3" s="70" t="s">
        <v>93</v>
      </c>
      <c r="E3" s="70" t="s">
        <v>69</v>
      </c>
      <c r="F3" s="104"/>
      <c r="G3" s="103"/>
      <c r="H3" s="102"/>
      <c r="I3" s="66"/>
      <c r="J3" s="66"/>
    </row>
    <row r="4" spans="1:95" ht="33" customHeight="1" x14ac:dyDescent="0.25">
      <c r="A4" s="4">
        <v>1</v>
      </c>
      <c r="B4" s="5" t="s">
        <v>2</v>
      </c>
      <c r="C4" s="5" t="s">
        <v>77</v>
      </c>
      <c r="D4" s="49" t="s">
        <v>104</v>
      </c>
      <c r="E4" s="16" t="s">
        <v>60</v>
      </c>
      <c r="F4" s="16" t="s">
        <v>150</v>
      </c>
      <c r="G4" s="4">
        <v>3</v>
      </c>
      <c r="H4" s="4" t="s">
        <v>164</v>
      </c>
      <c r="I4" s="67"/>
      <c r="J4" s="67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</row>
    <row r="5" spans="1:95" ht="33" customHeight="1" x14ac:dyDescent="0.25">
      <c r="A5" s="4">
        <v>2</v>
      </c>
      <c r="B5" s="5" t="s">
        <v>3</v>
      </c>
      <c r="C5" s="5" t="s">
        <v>77</v>
      </c>
      <c r="D5" s="49" t="s">
        <v>80</v>
      </c>
      <c r="E5" s="16" t="s">
        <v>54</v>
      </c>
      <c r="F5" s="16" t="s">
        <v>150</v>
      </c>
      <c r="G5" s="4">
        <v>6</v>
      </c>
      <c r="H5" s="4" t="s">
        <v>165</v>
      </c>
      <c r="I5" s="67"/>
      <c r="J5" s="67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</row>
    <row r="6" spans="1:95" s="2" customFormat="1" ht="33" customHeight="1" x14ac:dyDescent="0.25">
      <c r="A6" s="4">
        <v>3</v>
      </c>
      <c r="B6" s="5" t="s">
        <v>105</v>
      </c>
      <c r="C6" s="5" t="s">
        <v>73</v>
      </c>
      <c r="D6" s="49" t="s">
        <v>86</v>
      </c>
      <c r="E6" s="16" t="s">
        <v>55</v>
      </c>
      <c r="F6" s="16" t="s">
        <v>150</v>
      </c>
      <c r="G6" s="4">
        <v>6</v>
      </c>
      <c r="H6" s="4" t="s">
        <v>168</v>
      </c>
      <c r="I6" s="67"/>
      <c r="J6" s="6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</row>
    <row r="7" spans="1:95" s="2" customFormat="1" ht="33" customHeight="1" x14ac:dyDescent="0.25">
      <c r="A7" s="4">
        <v>4</v>
      </c>
      <c r="B7" s="5" t="s">
        <v>4</v>
      </c>
      <c r="C7" s="5" t="s">
        <v>73</v>
      </c>
      <c r="D7" s="49" t="s">
        <v>84</v>
      </c>
      <c r="E7" s="16" t="s">
        <v>61</v>
      </c>
      <c r="F7" s="16" t="s">
        <v>150</v>
      </c>
      <c r="G7" s="4">
        <v>5</v>
      </c>
      <c r="H7" s="4" t="s">
        <v>171</v>
      </c>
      <c r="I7" s="67"/>
      <c r="J7" s="6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</row>
    <row r="8" spans="1:95" ht="33" customHeight="1" x14ac:dyDescent="0.25">
      <c r="A8" s="4">
        <v>5</v>
      </c>
      <c r="B8" s="5" t="s">
        <v>5</v>
      </c>
      <c r="C8" s="5" t="s">
        <v>73</v>
      </c>
      <c r="D8" s="49" t="s">
        <v>72</v>
      </c>
      <c r="E8" s="16" t="s">
        <v>57</v>
      </c>
      <c r="F8" s="16" t="s">
        <v>150</v>
      </c>
      <c r="G8" s="4">
        <v>5</v>
      </c>
      <c r="H8" s="4" t="s">
        <v>169</v>
      </c>
      <c r="I8" s="67"/>
      <c r="J8" s="67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</row>
    <row r="9" spans="1:95" ht="33" customHeight="1" x14ac:dyDescent="0.25">
      <c r="A9" s="4">
        <v>6</v>
      </c>
      <c r="B9" s="5" t="s">
        <v>6</v>
      </c>
      <c r="C9" s="5" t="s">
        <v>73</v>
      </c>
      <c r="D9" s="49" t="s">
        <v>72</v>
      </c>
      <c r="E9" s="16" t="s">
        <v>57</v>
      </c>
      <c r="F9" s="16" t="s">
        <v>150</v>
      </c>
      <c r="G9" s="4">
        <v>4</v>
      </c>
      <c r="H9" s="4" t="s">
        <v>166</v>
      </c>
      <c r="I9" s="67"/>
      <c r="J9" s="67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</row>
    <row r="10" spans="1:95" ht="33" customHeight="1" x14ac:dyDescent="0.25">
      <c r="A10" s="4">
        <v>7</v>
      </c>
      <c r="B10" s="5" t="s">
        <v>7</v>
      </c>
      <c r="C10" s="5" t="s">
        <v>77</v>
      </c>
      <c r="D10" s="49" t="s">
        <v>104</v>
      </c>
      <c r="E10" s="16" t="s">
        <v>60</v>
      </c>
      <c r="F10" s="16" t="s">
        <v>150</v>
      </c>
      <c r="G10" s="4">
        <v>4</v>
      </c>
      <c r="H10" s="4" t="s">
        <v>164</v>
      </c>
      <c r="I10" s="67"/>
      <c r="J10" s="67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</row>
    <row r="11" spans="1:95" ht="33" customHeight="1" x14ac:dyDescent="0.25">
      <c r="A11" s="4">
        <v>8</v>
      </c>
      <c r="B11" s="5" t="s">
        <v>8</v>
      </c>
      <c r="C11" s="5" t="s">
        <v>73</v>
      </c>
      <c r="D11" s="49" t="s">
        <v>86</v>
      </c>
      <c r="E11" s="16" t="s">
        <v>55</v>
      </c>
      <c r="F11" s="16" t="s">
        <v>150</v>
      </c>
      <c r="G11" s="4">
        <v>6</v>
      </c>
      <c r="H11" s="4" t="s">
        <v>168</v>
      </c>
      <c r="I11" s="67"/>
      <c r="J11" s="67"/>
    </row>
    <row r="12" spans="1:95" ht="33" customHeight="1" x14ac:dyDescent="0.25">
      <c r="A12" s="4">
        <v>9</v>
      </c>
      <c r="B12" s="5" t="s">
        <v>9</v>
      </c>
      <c r="C12" s="5" t="s">
        <v>77</v>
      </c>
      <c r="D12" s="49" t="s">
        <v>104</v>
      </c>
      <c r="E12" s="16" t="s">
        <v>60</v>
      </c>
      <c r="F12" s="16" t="s">
        <v>150</v>
      </c>
      <c r="G12" s="4">
        <v>3</v>
      </c>
      <c r="H12" s="4" t="s">
        <v>164</v>
      </c>
      <c r="I12" s="67"/>
      <c r="J12" s="67"/>
    </row>
    <row r="13" spans="1:95" ht="33" customHeight="1" x14ac:dyDescent="0.25">
      <c r="A13" s="4">
        <v>10</v>
      </c>
      <c r="B13" s="5" t="s">
        <v>10</v>
      </c>
      <c r="C13" s="5" t="s">
        <v>73</v>
      </c>
      <c r="D13" s="49" t="s">
        <v>84</v>
      </c>
      <c r="E13" s="16" t="s">
        <v>53</v>
      </c>
      <c r="F13" s="16" t="s">
        <v>150</v>
      </c>
      <c r="G13" s="4">
        <v>4</v>
      </c>
      <c r="H13" s="4" t="s">
        <v>170</v>
      </c>
      <c r="I13" s="67"/>
      <c r="J13" s="67"/>
    </row>
    <row r="14" spans="1:95" ht="33" customHeight="1" x14ac:dyDescent="0.25">
      <c r="A14" s="4">
        <v>11</v>
      </c>
      <c r="B14" s="5" t="s">
        <v>10</v>
      </c>
      <c r="C14" s="5" t="s">
        <v>73</v>
      </c>
      <c r="D14" s="49" t="s">
        <v>84</v>
      </c>
      <c r="E14" s="16" t="s">
        <v>53</v>
      </c>
      <c r="F14" s="16" t="s">
        <v>126</v>
      </c>
      <c r="G14" s="4">
        <v>4</v>
      </c>
      <c r="H14" s="4" t="s">
        <v>170</v>
      </c>
      <c r="I14" s="67"/>
      <c r="J14" s="67"/>
    </row>
    <row r="15" spans="1:95" s="6" customFormat="1" ht="33" customHeight="1" x14ac:dyDescent="0.25">
      <c r="A15" s="4">
        <v>12</v>
      </c>
      <c r="B15" s="5" t="s">
        <v>11</v>
      </c>
      <c r="C15" s="5" t="s">
        <v>77</v>
      </c>
      <c r="D15" s="49" t="s">
        <v>83</v>
      </c>
      <c r="E15" s="16" t="s">
        <v>62</v>
      </c>
      <c r="F15" s="16" t="s">
        <v>150</v>
      </c>
      <c r="G15" s="4">
        <v>5</v>
      </c>
      <c r="H15" s="4" t="s">
        <v>169</v>
      </c>
      <c r="I15" s="67"/>
      <c r="J15" s="6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95" ht="33" customHeight="1" x14ac:dyDescent="0.25">
      <c r="A16" s="4">
        <v>13</v>
      </c>
      <c r="B16" s="5" t="s">
        <v>12</v>
      </c>
      <c r="C16" s="5" t="s">
        <v>75</v>
      </c>
      <c r="D16" s="49" t="s">
        <v>76</v>
      </c>
      <c r="E16" s="16" t="s">
        <v>63</v>
      </c>
      <c r="F16" s="16" t="s">
        <v>150</v>
      </c>
      <c r="G16" s="4">
        <v>4</v>
      </c>
      <c r="H16" s="4" t="s">
        <v>166</v>
      </c>
      <c r="I16" s="67"/>
      <c r="J16" s="67"/>
    </row>
    <row r="17" spans="1:10" ht="33" customHeight="1" x14ac:dyDescent="0.25">
      <c r="A17" s="4">
        <v>14</v>
      </c>
      <c r="B17" s="5" t="s">
        <v>12</v>
      </c>
      <c r="C17" s="5" t="s">
        <v>75</v>
      </c>
      <c r="D17" s="49" t="s">
        <v>76</v>
      </c>
      <c r="E17" s="16" t="s">
        <v>63</v>
      </c>
      <c r="F17" s="16" t="s">
        <v>126</v>
      </c>
      <c r="G17" s="4">
        <v>4</v>
      </c>
      <c r="H17" s="4" t="s">
        <v>169</v>
      </c>
      <c r="I17" s="67"/>
      <c r="J17" s="67"/>
    </row>
    <row r="18" spans="1:10" ht="33" customHeight="1" x14ac:dyDescent="0.25">
      <c r="A18" s="4">
        <v>15</v>
      </c>
      <c r="B18" s="5" t="s">
        <v>13</v>
      </c>
      <c r="C18" s="5" t="s">
        <v>123</v>
      </c>
      <c r="D18" s="49" t="s">
        <v>116</v>
      </c>
      <c r="E18" s="16" t="s">
        <v>56</v>
      </c>
      <c r="F18" s="16" t="s">
        <v>150</v>
      </c>
      <c r="G18" s="4">
        <v>5</v>
      </c>
      <c r="H18" s="4" t="s">
        <v>164</v>
      </c>
      <c r="I18" s="67"/>
      <c r="J18" s="67"/>
    </row>
    <row r="19" spans="1:10" ht="33" customHeight="1" x14ac:dyDescent="0.25">
      <c r="A19" s="4">
        <v>16</v>
      </c>
      <c r="B19" s="5" t="s">
        <v>14</v>
      </c>
      <c r="C19" s="5" t="s">
        <v>123</v>
      </c>
      <c r="D19" s="49" t="s">
        <v>116</v>
      </c>
      <c r="E19" s="16" t="s">
        <v>57</v>
      </c>
      <c r="F19" s="16" t="s">
        <v>150</v>
      </c>
      <c r="G19" s="4">
        <v>4</v>
      </c>
      <c r="H19" s="4" t="s">
        <v>169</v>
      </c>
      <c r="I19" s="67"/>
      <c r="J19" s="67"/>
    </row>
    <row r="20" spans="1:10" ht="33" customHeight="1" x14ac:dyDescent="0.25">
      <c r="A20" s="4">
        <v>17</v>
      </c>
      <c r="B20" s="5" t="s">
        <v>15</v>
      </c>
      <c r="C20" s="5" t="s">
        <v>73</v>
      </c>
      <c r="D20" s="49" t="s">
        <v>117</v>
      </c>
      <c r="E20" s="16" t="s">
        <v>55</v>
      </c>
      <c r="F20" s="16" t="s">
        <v>150</v>
      </c>
      <c r="G20" s="4">
        <v>2</v>
      </c>
      <c r="H20" s="4" t="s">
        <v>166</v>
      </c>
      <c r="I20" s="67"/>
      <c r="J20" s="67"/>
    </row>
    <row r="21" spans="1:10" ht="33" customHeight="1" x14ac:dyDescent="0.25">
      <c r="A21" s="4">
        <v>18</v>
      </c>
      <c r="B21" s="5" t="s">
        <v>16</v>
      </c>
      <c r="C21" s="5" t="s">
        <v>77</v>
      </c>
      <c r="D21" s="49" t="s">
        <v>83</v>
      </c>
      <c r="E21" s="16" t="s">
        <v>62</v>
      </c>
      <c r="F21" s="16" t="s">
        <v>150</v>
      </c>
      <c r="G21" s="4">
        <v>5</v>
      </c>
      <c r="H21" s="4" t="s">
        <v>169</v>
      </c>
      <c r="I21" s="67"/>
      <c r="J21" s="67"/>
    </row>
    <row r="22" spans="1:10" ht="33" customHeight="1" x14ac:dyDescent="0.25">
      <c r="A22" s="4">
        <v>19</v>
      </c>
      <c r="B22" s="5" t="s">
        <v>17</v>
      </c>
      <c r="C22" s="5" t="s">
        <v>77</v>
      </c>
      <c r="D22" s="49" t="s">
        <v>82</v>
      </c>
      <c r="E22" s="4" t="s">
        <v>64</v>
      </c>
      <c r="F22" s="16" t="s">
        <v>150</v>
      </c>
      <c r="G22" s="4">
        <v>4</v>
      </c>
      <c r="H22" s="4" t="s">
        <v>168</v>
      </c>
      <c r="I22" s="67"/>
      <c r="J22" s="67"/>
    </row>
    <row r="23" spans="1:10" ht="33" customHeight="1" x14ac:dyDescent="0.25">
      <c r="A23" s="4">
        <v>20</v>
      </c>
      <c r="B23" s="5" t="s">
        <v>18</v>
      </c>
      <c r="C23" s="5" t="s">
        <v>77</v>
      </c>
      <c r="D23" s="49" t="s">
        <v>78</v>
      </c>
      <c r="E23" s="16" t="s">
        <v>121</v>
      </c>
      <c r="F23" s="16" t="s">
        <v>150</v>
      </c>
      <c r="G23" s="4">
        <v>4</v>
      </c>
      <c r="H23" s="4" t="s">
        <v>166</v>
      </c>
      <c r="I23" s="67"/>
      <c r="J23" s="67"/>
    </row>
    <row r="24" spans="1:10" ht="33" customHeight="1" x14ac:dyDescent="0.25">
      <c r="A24" s="4">
        <v>21</v>
      </c>
      <c r="B24" s="5" t="s">
        <v>19</v>
      </c>
      <c r="C24" s="5" t="s">
        <v>77</v>
      </c>
      <c r="D24" s="5" t="s">
        <v>78</v>
      </c>
      <c r="E24" s="16" t="s">
        <v>121</v>
      </c>
      <c r="F24" s="16" t="s">
        <v>150</v>
      </c>
      <c r="G24" s="4">
        <v>3</v>
      </c>
      <c r="H24" s="4" t="s">
        <v>169</v>
      </c>
      <c r="I24" s="67"/>
      <c r="J24" s="67"/>
    </row>
    <row r="25" spans="1:10" ht="33" customHeight="1" x14ac:dyDescent="0.25">
      <c r="A25" s="4">
        <v>22</v>
      </c>
      <c r="B25" s="5" t="s">
        <v>20</v>
      </c>
      <c r="C25" s="5" t="s">
        <v>77</v>
      </c>
      <c r="D25" s="49" t="s">
        <v>118</v>
      </c>
      <c r="E25" s="16" t="s">
        <v>55</v>
      </c>
      <c r="F25" s="16" t="s">
        <v>150</v>
      </c>
      <c r="G25" s="4">
        <v>2</v>
      </c>
      <c r="H25" s="4" t="s">
        <v>164</v>
      </c>
      <c r="I25" s="67"/>
      <c r="J25" s="67"/>
    </row>
    <row r="26" spans="1:10" ht="33" customHeight="1" x14ac:dyDescent="0.25">
      <c r="A26" s="4">
        <v>23</v>
      </c>
      <c r="B26" s="5" t="s">
        <v>21</v>
      </c>
      <c r="C26" s="5" t="s">
        <v>75</v>
      </c>
      <c r="D26" s="49" t="s">
        <v>76</v>
      </c>
      <c r="E26" s="16" t="s">
        <v>103</v>
      </c>
      <c r="F26" s="16" t="s">
        <v>150</v>
      </c>
      <c r="G26" s="4">
        <v>4</v>
      </c>
      <c r="H26" s="4" t="s">
        <v>166</v>
      </c>
      <c r="I26" s="67"/>
      <c r="J26" s="67"/>
    </row>
    <row r="27" spans="1:10" ht="33" customHeight="1" x14ac:dyDescent="0.25">
      <c r="A27" s="4">
        <v>24</v>
      </c>
      <c r="B27" s="5" t="s">
        <v>22</v>
      </c>
      <c r="C27" s="5" t="s">
        <v>75</v>
      </c>
      <c r="D27" s="49" t="s">
        <v>74</v>
      </c>
      <c r="E27" s="16" t="s">
        <v>65</v>
      </c>
      <c r="F27" s="16" t="s">
        <v>150</v>
      </c>
      <c r="G27" s="4">
        <v>10</v>
      </c>
      <c r="H27" s="4" t="s">
        <v>168</v>
      </c>
      <c r="I27" s="67"/>
      <c r="J27" s="67"/>
    </row>
    <row r="28" spans="1:10" ht="33" customHeight="1" x14ac:dyDescent="0.25">
      <c r="A28" s="4">
        <v>25</v>
      </c>
      <c r="B28" s="5" t="s">
        <v>23</v>
      </c>
      <c r="C28" s="5" t="s">
        <v>77</v>
      </c>
      <c r="D28" s="49" t="s">
        <v>83</v>
      </c>
      <c r="E28" s="44" t="s">
        <v>66</v>
      </c>
      <c r="F28" s="44" t="s">
        <v>150</v>
      </c>
      <c r="G28" s="4">
        <v>5</v>
      </c>
      <c r="H28" s="4" t="s">
        <v>164</v>
      </c>
      <c r="I28" s="67"/>
      <c r="J28" s="67"/>
    </row>
    <row r="29" spans="1:10" ht="33" customHeight="1" x14ac:dyDescent="0.25">
      <c r="A29" s="4">
        <v>26</v>
      </c>
      <c r="B29" s="5" t="s">
        <v>24</v>
      </c>
      <c r="C29" s="5" t="s">
        <v>73</v>
      </c>
      <c r="D29" s="49" t="s">
        <v>86</v>
      </c>
      <c r="E29" s="44" t="s">
        <v>67</v>
      </c>
      <c r="F29" s="44" t="s">
        <v>150</v>
      </c>
      <c r="G29" s="4">
        <v>8</v>
      </c>
      <c r="H29" s="4" t="s">
        <v>168</v>
      </c>
      <c r="I29" s="67"/>
      <c r="J29" s="67"/>
    </row>
    <row r="30" spans="1:10" ht="33" customHeight="1" x14ac:dyDescent="0.25">
      <c r="A30" s="4">
        <v>27</v>
      </c>
      <c r="B30" s="5" t="s">
        <v>25</v>
      </c>
      <c r="C30" s="5" t="s">
        <v>77</v>
      </c>
      <c r="D30" s="49" t="s">
        <v>104</v>
      </c>
      <c r="E30" s="16" t="s">
        <v>60</v>
      </c>
      <c r="F30" s="16" t="s">
        <v>150</v>
      </c>
      <c r="G30" s="4">
        <v>4</v>
      </c>
      <c r="H30" s="4" t="s">
        <v>164</v>
      </c>
      <c r="I30" s="67"/>
      <c r="J30" s="67"/>
    </row>
    <row r="31" spans="1:10" ht="33" customHeight="1" x14ac:dyDescent="0.25">
      <c r="A31" s="4">
        <v>28</v>
      </c>
      <c r="B31" s="5" t="s">
        <v>26</v>
      </c>
      <c r="C31" s="5" t="s">
        <v>77</v>
      </c>
      <c r="D31" s="49" t="s">
        <v>81</v>
      </c>
      <c r="E31" s="16" t="s">
        <v>52</v>
      </c>
      <c r="F31" s="16" t="s">
        <v>150</v>
      </c>
      <c r="G31" s="4">
        <v>3</v>
      </c>
      <c r="H31" s="4" t="s">
        <v>167</v>
      </c>
      <c r="I31" s="67"/>
      <c r="J31" s="67"/>
    </row>
    <row r="32" spans="1:10" ht="33" customHeight="1" x14ac:dyDescent="0.25">
      <c r="A32" s="4">
        <v>29</v>
      </c>
      <c r="B32" s="5" t="s">
        <v>27</v>
      </c>
      <c r="C32" s="5" t="s">
        <v>77</v>
      </c>
      <c r="D32" s="49" t="s">
        <v>82</v>
      </c>
      <c r="E32" s="16" t="s">
        <v>68</v>
      </c>
      <c r="F32" s="16" t="s">
        <v>150</v>
      </c>
      <c r="G32" s="4">
        <v>4</v>
      </c>
      <c r="H32" s="4" t="s">
        <v>169</v>
      </c>
      <c r="I32" s="67"/>
      <c r="J32" s="67"/>
    </row>
    <row r="33" spans="1:10" ht="33" customHeight="1" x14ac:dyDescent="0.25">
      <c r="A33" s="4">
        <v>30</v>
      </c>
      <c r="B33" s="5" t="s">
        <v>28</v>
      </c>
      <c r="C33" s="5" t="s">
        <v>77</v>
      </c>
      <c r="D33" s="49" t="s">
        <v>80</v>
      </c>
      <c r="E33" s="16" t="s">
        <v>54</v>
      </c>
      <c r="F33" s="16" t="s">
        <v>150</v>
      </c>
      <c r="G33" s="4">
        <v>2</v>
      </c>
      <c r="H33" s="4" t="s">
        <v>166</v>
      </c>
      <c r="I33" s="67"/>
      <c r="J33" s="67"/>
    </row>
    <row r="34" spans="1:10" ht="39.75" customHeight="1" x14ac:dyDescent="0.25">
      <c r="A34" s="4">
        <v>31</v>
      </c>
      <c r="B34" s="5" t="s">
        <v>28</v>
      </c>
      <c r="C34" s="5" t="s">
        <v>77</v>
      </c>
      <c r="D34" s="49" t="s">
        <v>80</v>
      </c>
      <c r="E34" s="16" t="s">
        <v>54</v>
      </c>
      <c r="F34" s="16" t="s">
        <v>126</v>
      </c>
      <c r="G34" s="4">
        <v>2</v>
      </c>
      <c r="H34" s="4" t="s">
        <v>166</v>
      </c>
      <c r="I34" s="67"/>
      <c r="J34" s="67"/>
    </row>
    <row r="35" spans="1:10" ht="33" customHeight="1" x14ac:dyDescent="0.25">
      <c r="A35" s="4">
        <v>32</v>
      </c>
      <c r="B35" s="5" t="s">
        <v>29</v>
      </c>
      <c r="C35" s="5" t="s">
        <v>77</v>
      </c>
      <c r="D35" s="49" t="s">
        <v>104</v>
      </c>
      <c r="E35" s="16" t="s">
        <v>60</v>
      </c>
      <c r="F35" s="16" t="s">
        <v>150</v>
      </c>
      <c r="G35" s="4">
        <v>4</v>
      </c>
      <c r="H35" s="4" t="s">
        <v>164</v>
      </c>
      <c r="I35" s="67"/>
      <c r="J35" s="67"/>
    </row>
    <row r="36" spans="1:10" ht="33" customHeight="1" x14ac:dyDescent="0.25">
      <c r="A36" s="4">
        <v>33</v>
      </c>
      <c r="B36" s="5" t="s">
        <v>30</v>
      </c>
      <c r="C36" s="5" t="s">
        <v>77</v>
      </c>
      <c r="D36" s="49" t="s">
        <v>104</v>
      </c>
      <c r="E36" s="16" t="s">
        <v>60</v>
      </c>
      <c r="F36" s="16" t="s">
        <v>150</v>
      </c>
      <c r="G36" s="4">
        <v>3</v>
      </c>
      <c r="H36" s="4" t="s">
        <v>164</v>
      </c>
      <c r="I36" s="67"/>
      <c r="J36" s="67"/>
    </row>
    <row r="37" spans="1:10" ht="33" customHeight="1" x14ac:dyDescent="0.25">
      <c r="A37" s="4">
        <v>34</v>
      </c>
      <c r="B37" s="5" t="s">
        <v>31</v>
      </c>
      <c r="C37" s="5" t="s">
        <v>73</v>
      </c>
      <c r="D37" s="49" t="s">
        <v>117</v>
      </c>
      <c r="E37" s="16" t="s">
        <v>55</v>
      </c>
      <c r="F37" s="16" t="s">
        <v>150</v>
      </c>
      <c r="G37" s="4">
        <v>2</v>
      </c>
      <c r="H37" s="4" t="s">
        <v>167</v>
      </c>
      <c r="I37" s="67"/>
      <c r="J37" s="67"/>
    </row>
    <row r="38" spans="1:10" ht="33" customHeight="1" x14ac:dyDescent="0.25">
      <c r="A38" s="4">
        <v>35</v>
      </c>
      <c r="B38" s="5" t="s">
        <v>32</v>
      </c>
      <c r="C38" s="5" t="s">
        <v>73</v>
      </c>
      <c r="D38" s="49" t="s">
        <v>84</v>
      </c>
      <c r="E38" s="16" t="s">
        <v>49</v>
      </c>
      <c r="F38" s="16" t="s">
        <v>150</v>
      </c>
      <c r="G38" s="4">
        <v>4</v>
      </c>
      <c r="H38" s="4" t="s">
        <v>170</v>
      </c>
      <c r="I38" s="67"/>
      <c r="J38" s="67"/>
    </row>
    <row r="39" spans="1:10" ht="33" customHeight="1" x14ac:dyDescent="0.25">
      <c r="A39" s="4">
        <v>36</v>
      </c>
      <c r="B39" s="5" t="s">
        <v>33</v>
      </c>
      <c r="C39" s="17" t="s">
        <v>75</v>
      </c>
      <c r="D39" s="49" t="s">
        <v>74</v>
      </c>
      <c r="E39" s="16" t="s">
        <v>50</v>
      </c>
      <c r="F39" s="16" t="s">
        <v>150</v>
      </c>
      <c r="G39" s="4">
        <v>10</v>
      </c>
      <c r="H39" s="4" t="s">
        <v>168</v>
      </c>
      <c r="I39" s="67"/>
      <c r="J39" s="67"/>
    </row>
    <row r="40" spans="1:10" ht="33" customHeight="1" x14ac:dyDescent="0.25">
      <c r="A40" s="4">
        <v>37</v>
      </c>
      <c r="B40" s="5" t="s">
        <v>34</v>
      </c>
      <c r="C40" s="5" t="s">
        <v>77</v>
      </c>
      <c r="D40" s="49" t="s">
        <v>81</v>
      </c>
      <c r="E40" s="16" t="s">
        <v>52</v>
      </c>
      <c r="F40" s="16" t="s">
        <v>150</v>
      </c>
      <c r="G40" s="4">
        <v>4</v>
      </c>
      <c r="H40" s="4" t="s">
        <v>164</v>
      </c>
      <c r="I40" s="67"/>
      <c r="J40" s="67"/>
    </row>
    <row r="41" spans="1:10" ht="39.75" customHeight="1" x14ac:dyDescent="0.25">
      <c r="A41" s="4">
        <v>38</v>
      </c>
      <c r="B41" s="5" t="s">
        <v>35</v>
      </c>
      <c r="C41" s="5" t="s">
        <v>77</v>
      </c>
      <c r="D41" s="49" t="s">
        <v>115</v>
      </c>
      <c r="E41" s="16" t="s">
        <v>51</v>
      </c>
      <c r="F41" s="16" t="s">
        <v>150</v>
      </c>
      <c r="G41" s="4">
        <v>3</v>
      </c>
      <c r="H41" s="4" t="s">
        <v>169</v>
      </c>
      <c r="I41" s="67"/>
      <c r="J41" s="67"/>
    </row>
    <row r="42" spans="1:10" ht="33" customHeight="1" x14ac:dyDescent="0.25">
      <c r="A42" s="4">
        <v>39</v>
      </c>
      <c r="B42" s="5" t="s">
        <v>119</v>
      </c>
      <c r="C42" s="5" t="s">
        <v>77</v>
      </c>
      <c r="D42" s="49" t="s">
        <v>81</v>
      </c>
      <c r="E42" s="16" t="s">
        <v>52</v>
      </c>
      <c r="F42" s="16" t="s">
        <v>150</v>
      </c>
      <c r="G42" s="4">
        <v>3</v>
      </c>
      <c r="H42" s="4" t="s">
        <v>166</v>
      </c>
      <c r="I42" s="67"/>
      <c r="J42" s="67"/>
    </row>
    <row r="43" spans="1:10" ht="33" customHeight="1" x14ac:dyDescent="0.25">
      <c r="A43" s="4">
        <v>40</v>
      </c>
      <c r="B43" s="5" t="s">
        <v>36</v>
      </c>
      <c r="C43" s="5" t="s">
        <v>73</v>
      </c>
      <c r="D43" s="49" t="s">
        <v>84</v>
      </c>
      <c r="E43" s="16" t="s">
        <v>53</v>
      </c>
      <c r="F43" s="16" t="s">
        <v>150</v>
      </c>
      <c r="G43" s="4">
        <v>4</v>
      </c>
      <c r="H43" s="4" t="s">
        <v>170</v>
      </c>
      <c r="I43" s="67"/>
      <c r="J43" s="67"/>
    </row>
    <row r="44" spans="1:10" ht="33" customHeight="1" x14ac:dyDescent="0.25">
      <c r="A44" s="4">
        <v>41</v>
      </c>
      <c r="B44" s="5" t="s">
        <v>37</v>
      </c>
      <c r="C44" s="5" t="s">
        <v>77</v>
      </c>
      <c r="D44" s="49" t="s">
        <v>118</v>
      </c>
      <c r="E44" s="16" t="s">
        <v>54</v>
      </c>
      <c r="F44" s="16" t="s">
        <v>150</v>
      </c>
      <c r="G44" s="4">
        <v>4</v>
      </c>
      <c r="H44" s="4" t="s">
        <v>164</v>
      </c>
      <c r="I44" s="67"/>
      <c r="J44" s="67"/>
    </row>
    <row r="45" spans="1:10" ht="33" customHeight="1" x14ac:dyDescent="0.25">
      <c r="A45" s="4">
        <v>42</v>
      </c>
      <c r="B45" s="5" t="s">
        <v>38</v>
      </c>
      <c r="C45" s="5" t="s">
        <v>77</v>
      </c>
      <c r="D45" s="5" t="s">
        <v>115</v>
      </c>
      <c r="E45" s="16" t="s">
        <v>51</v>
      </c>
      <c r="F45" s="16" t="s">
        <v>150</v>
      </c>
      <c r="G45" s="4">
        <v>3</v>
      </c>
      <c r="H45" s="4" t="s">
        <v>164</v>
      </c>
      <c r="I45" s="67"/>
      <c r="J45" s="67"/>
    </row>
    <row r="46" spans="1:10" ht="33" customHeight="1" x14ac:dyDescent="0.25">
      <c r="A46" s="4">
        <v>43</v>
      </c>
      <c r="B46" s="5" t="s">
        <v>39</v>
      </c>
      <c r="C46" s="5" t="s">
        <v>77</v>
      </c>
      <c r="D46" s="5" t="s">
        <v>115</v>
      </c>
      <c r="E46" s="16" t="s">
        <v>51</v>
      </c>
      <c r="F46" s="16" t="s">
        <v>150</v>
      </c>
      <c r="G46" s="4">
        <v>3</v>
      </c>
      <c r="H46" s="4" t="s">
        <v>168</v>
      </c>
      <c r="I46" s="67"/>
      <c r="J46" s="67"/>
    </row>
    <row r="47" spans="1:10" ht="33" customHeight="1" x14ac:dyDescent="0.25">
      <c r="A47" s="4">
        <v>44</v>
      </c>
      <c r="B47" s="5" t="s">
        <v>39</v>
      </c>
      <c r="C47" s="5" t="s">
        <v>77</v>
      </c>
      <c r="D47" s="5" t="s">
        <v>115</v>
      </c>
      <c r="E47" s="16" t="s">
        <v>51</v>
      </c>
      <c r="F47" s="16" t="s">
        <v>126</v>
      </c>
      <c r="G47" s="4">
        <v>4</v>
      </c>
      <c r="H47" s="4" t="s">
        <v>166</v>
      </c>
      <c r="I47" s="67"/>
      <c r="J47" s="67"/>
    </row>
    <row r="48" spans="1:10" ht="33" customHeight="1" x14ac:dyDescent="0.25">
      <c r="A48" s="4">
        <v>45</v>
      </c>
      <c r="B48" s="5" t="s">
        <v>40</v>
      </c>
      <c r="C48" s="5" t="s">
        <v>73</v>
      </c>
      <c r="D48" s="49" t="s">
        <v>117</v>
      </c>
      <c r="E48" s="16" t="s">
        <v>55</v>
      </c>
      <c r="F48" s="16" t="s">
        <v>150</v>
      </c>
      <c r="G48" s="4">
        <v>8</v>
      </c>
      <c r="H48" s="4" t="s">
        <v>168</v>
      </c>
      <c r="I48" s="67"/>
      <c r="J48" s="67"/>
    </row>
    <row r="49" spans="1:10" ht="33" customHeight="1" x14ac:dyDescent="0.25">
      <c r="A49" s="4">
        <v>46</v>
      </c>
      <c r="B49" s="5" t="s">
        <v>40</v>
      </c>
      <c r="C49" s="5" t="s">
        <v>73</v>
      </c>
      <c r="D49" s="49" t="s">
        <v>117</v>
      </c>
      <c r="E49" s="16" t="s">
        <v>55</v>
      </c>
      <c r="F49" s="16" t="s">
        <v>126</v>
      </c>
      <c r="G49" s="4">
        <v>8</v>
      </c>
      <c r="H49" s="4" t="s">
        <v>164</v>
      </c>
      <c r="I49" s="67"/>
      <c r="J49" s="67"/>
    </row>
    <row r="50" spans="1:10" ht="33" customHeight="1" x14ac:dyDescent="0.25">
      <c r="A50" s="4">
        <v>47</v>
      </c>
      <c r="B50" s="5" t="s">
        <v>41</v>
      </c>
      <c r="C50" s="5" t="s">
        <v>77</v>
      </c>
      <c r="D50" s="49" t="s">
        <v>115</v>
      </c>
      <c r="E50" s="16" t="s">
        <v>51</v>
      </c>
      <c r="F50" s="16" t="s">
        <v>150</v>
      </c>
      <c r="G50" s="4">
        <v>3</v>
      </c>
      <c r="H50" s="4" t="s">
        <v>167</v>
      </c>
      <c r="I50" s="67"/>
      <c r="J50" s="67"/>
    </row>
    <row r="51" spans="1:10" ht="33" customHeight="1" x14ac:dyDescent="0.25">
      <c r="A51" s="4">
        <v>48</v>
      </c>
      <c r="B51" s="5" t="s">
        <v>41</v>
      </c>
      <c r="C51" s="5" t="s">
        <v>77</v>
      </c>
      <c r="D51" s="49" t="s">
        <v>115</v>
      </c>
      <c r="E51" s="16" t="s">
        <v>51</v>
      </c>
      <c r="F51" s="16" t="s">
        <v>126</v>
      </c>
      <c r="G51" s="4">
        <v>3</v>
      </c>
      <c r="H51" s="4" t="s">
        <v>168</v>
      </c>
      <c r="I51" s="67"/>
      <c r="J51" s="67"/>
    </row>
    <row r="52" spans="1:10" ht="33" customHeight="1" x14ac:dyDescent="0.25">
      <c r="A52" s="4">
        <v>49</v>
      </c>
      <c r="B52" s="5" t="s">
        <v>42</v>
      </c>
      <c r="C52" s="5" t="s">
        <v>75</v>
      </c>
      <c r="D52" s="49" t="s">
        <v>74</v>
      </c>
      <c r="E52" s="16" t="s">
        <v>50</v>
      </c>
      <c r="F52" s="16" t="s">
        <v>150</v>
      </c>
      <c r="G52" s="4">
        <v>15</v>
      </c>
      <c r="H52" s="4" t="s">
        <v>169</v>
      </c>
      <c r="I52" s="67"/>
      <c r="J52" s="67"/>
    </row>
    <row r="53" spans="1:10" ht="34.5" customHeight="1" x14ac:dyDescent="0.25">
      <c r="A53" s="4">
        <v>50</v>
      </c>
      <c r="B53" s="5" t="s">
        <v>43</v>
      </c>
      <c r="C53" s="5" t="s">
        <v>73</v>
      </c>
      <c r="D53" s="49" t="s">
        <v>72</v>
      </c>
      <c r="E53" s="4" t="s">
        <v>57</v>
      </c>
      <c r="F53" s="16" t="s">
        <v>150</v>
      </c>
      <c r="G53" s="4">
        <v>3</v>
      </c>
      <c r="H53" s="4" t="s">
        <v>166</v>
      </c>
      <c r="I53" s="67"/>
      <c r="J53" s="67"/>
    </row>
    <row r="54" spans="1:10" ht="33" customHeight="1" x14ac:dyDescent="0.25">
      <c r="A54" s="4">
        <v>51</v>
      </c>
      <c r="B54" s="5" t="s">
        <v>44</v>
      </c>
      <c r="C54" s="5" t="s">
        <v>77</v>
      </c>
      <c r="D54" s="49" t="s">
        <v>115</v>
      </c>
      <c r="E54" s="4" t="s">
        <v>51</v>
      </c>
      <c r="F54" s="16" t="s">
        <v>150</v>
      </c>
      <c r="G54" s="4">
        <v>2</v>
      </c>
      <c r="H54" s="4" t="s">
        <v>165</v>
      </c>
      <c r="I54" s="67"/>
      <c r="J54" s="67"/>
    </row>
    <row r="55" spans="1:10" ht="39.75" customHeight="1" x14ac:dyDescent="0.25">
      <c r="A55" s="4">
        <v>52</v>
      </c>
      <c r="B55" s="5" t="s">
        <v>44</v>
      </c>
      <c r="C55" s="5" t="s">
        <v>77</v>
      </c>
      <c r="D55" s="49" t="s">
        <v>115</v>
      </c>
      <c r="E55" s="4" t="s">
        <v>51</v>
      </c>
      <c r="F55" s="16" t="s">
        <v>126</v>
      </c>
      <c r="G55" s="4">
        <v>3</v>
      </c>
      <c r="H55" s="4" t="s">
        <v>165</v>
      </c>
      <c r="I55" s="67"/>
      <c r="J55" s="67"/>
    </row>
    <row r="56" spans="1:10" ht="33" customHeight="1" x14ac:dyDescent="0.25">
      <c r="A56" s="4">
        <v>53</v>
      </c>
      <c r="B56" s="5" t="s">
        <v>106</v>
      </c>
      <c r="C56" s="5" t="s">
        <v>77</v>
      </c>
      <c r="D56" s="49" t="s">
        <v>118</v>
      </c>
      <c r="E56" s="4" t="s">
        <v>54</v>
      </c>
      <c r="F56" s="16" t="s">
        <v>150</v>
      </c>
      <c r="G56" s="4">
        <v>4</v>
      </c>
      <c r="H56" s="4" t="s">
        <v>165</v>
      </c>
      <c r="I56" s="67"/>
      <c r="J56" s="67"/>
    </row>
    <row r="57" spans="1:10" ht="33" customHeight="1" x14ac:dyDescent="0.25">
      <c r="A57" s="4">
        <v>54</v>
      </c>
      <c r="B57" s="24" t="s">
        <v>107</v>
      </c>
      <c r="C57" s="17" t="s">
        <v>77</v>
      </c>
      <c r="D57" s="49" t="s">
        <v>115</v>
      </c>
      <c r="E57" s="4" t="s">
        <v>51</v>
      </c>
      <c r="F57" s="16" t="s">
        <v>150</v>
      </c>
      <c r="G57" s="4">
        <v>4</v>
      </c>
      <c r="H57" s="4" t="s">
        <v>169</v>
      </c>
      <c r="I57" s="67"/>
      <c r="J57" s="67"/>
    </row>
    <row r="58" spans="1:10" ht="39.75" customHeight="1" x14ac:dyDescent="0.25">
      <c r="A58" s="4">
        <v>55</v>
      </c>
      <c r="B58" s="5" t="s">
        <v>45</v>
      </c>
      <c r="C58" s="5" t="s">
        <v>124</v>
      </c>
      <c r="D58" s="49" t="s">
        <v>120</v>
      </c>
      <c r="E58" s="16" t="s">
        <v>58</v>
      </c>
      <c r="F58" s="16" t="s">
        <v>150</v>
      </c>
      <c r="G58" s="4">
        <v>5</v>
      </c>
      <c r="H58" s="4" t="s">
        <v>172</v>
      </c>
      <c r="I58" s="67"/>
      <c r="J58" s="67"/>
    </row>
    <row r="59" spans="1:10" ht="33" customHeight="1" x14ac:dyDescent="0.25">
      <c r="A59" s="4">
        <v>56</v>
      </c>
      <c r="B59" s="5" t="s">
        <v>46</v>
      </c>
      <c r="C59" s="5" t="s">
        <v>123</v>
      </c>
      <c r="D59" s="49" t="s">
        <v>116</v>
      </c>
      <c r="E59" s="16" t="s">
        <v>59</v>
      </c>
      <c r="F59" s="16" t="s">
        <v>150</v>
      </c>
      <c r="G59" s="4">
        <v>3</v>
      </c>
      <c r="H59" s="4" t="s">
        <v>164</v>
      </c>
      <c r="I59" s="67"/>
      <c r="J59" s="67"/>
    </row>
    <row r="60" spans="1:10" ht="33" customHeight="1" thickBot="1" x14ac:dyDescent="0.3">
      <c r="A60" s="4">
        <v>57</v>
      </c>
      <c r="B60" s="5" t="s">
        <v>47</v>
      </c>
      <c r="C60" s="5" t="s">
        <v>77</v>
      </c>
      <c r="D60" s="49" t="s">
        <v>78</v>
      </c>
      <c r="E60" s="16" t="s">
        <v>121</v>
      </c>
      <c r="F60" s="16" t="s">
        <v>150</v>
      </c>
      <c r="G60" s="4">
        <v>4</v>
      </c>
      <c r="H60" s="4" t="s">
        <v>169</v>
      </c>
      <c r="I60" s="67"/>
      <c r="J60" s="67"/>
    </row>
    <row r="61" spans="1:10" ht="42" customHeight="1" thickBot="1" x14ac:dyDescent="0.3">
      <c r="A61" s="37" t="s">
        <v>70</v>
      </c>
      <c r="B61" s="38"/>
      <c r="C61" s="39"/>
      <c r="D61" s="39"/>
      <c r="E61" s="40"/>
      <c r="F61" s="40"/>
      <c r="G61" s="61">
        <f>SUM(G4:G60)</f>
        <v>250</v>
      </c>
      <c r="H61" s="69">
        <f>SUM(H4:H60)</f>
        <v>0</v>
      </c>
      <c r="I61" s="68"/>
      <c r="J61" s="68"/>
    </row>
    <row r="62" spans="1:10" s="34" customFormat="1" x14ac:dyDescent="0.25">
      <c r="B62" s="36"/>
      <c r="C62" s="36"/>
      <c r="D62" s="36"/>
      <c r="E62" s="36"/>
      <c r="F62" s="36"/>
    </row>
    <row r="63" spans="1:10" s="34" customFormat="1" x14ac:dyDescent="0.25">
      <c r="B63" s="36"/>
      <c r="C63" s="36"/>
      <c r="D63" s="36"/>
      <c r="E63" s="36"/>
      <c r="F63" s="36"/>
    </row>
    <row r="64" spans="1:10" s="34" customFormat="1" x14ac:dyDescent="0.25">
      <c r="B64" s="36"/>
      <c r="C64" s="36"/>
      <c r="D64" s="36"/>
      <c r="E64" s="36"/>
      <c r="F64" s="36"/>
    </row>
    <row r="65" spans="2:6" s="34" customFormat="1" x14ac:dyDescent="0.25">
      <c r="B65" s="36"/>
      <c r="C65" s="36"/>
      <c r="D65" s="36"/>
      <c r="E65" s="36"/>
      <c r="F65" s="36"/>
    </row>
    <row r="66" spans="2:6" s="34" customFormat="1" x14ac:dyDescent="0.25">
      <c r="B66" s="36"/>
      <c r="C66" s="36"/>
      <c r="D66" s="36"/>
      <c r="E66" s="36"/>
      <c r="F66" s="36"/>
    </row>
    <row r="67" spans="2:6" s="34" customFormat="1" x14ac:dyDescent="0.25">
      <c r="B67" s="36"/>
      <c r="C67" s="36"/>
      <c r="D67" s="36"/>
      <c r="E67" s="36"/>
      <c r="F67" s="36"/>
    </row>
    <row r="68" spans="2:6" s="34" customFormat="1" x14ac:dyDescent="0.25">
      <c r="B68" s="36"/>
      <c r="C68" s="36"/>
      <c r="D68" s="36"/>
      <c r="E68" s="36"/>
      <c r="F68" s="36"/>
    </row>
    <row r="69" spans="2:6" s="34" customFormat="1" x14ac:dyDescent="0.25">
      <c r="B69" s="36"/>
      <c r="C69" s="36"/>
      <c r="D69" s="36"/>
      <c r="E69" s="36"/>
      <c r="F69" s="36"/>
    </row>
    <row r="70" spans="2:6" s="34" customFormat="1" x14ac:dyDescent="0.25">
      <c r="B70" s="36"/>
      <c r="C70" s="36"/>
      <c r="D70" s="36"/>
      <c r="E70" s="36"/>
      <c r="F70" s="36"/>
    </row>
    <row r="71" spans="2:6" s="34" customFormat="1" x14ac:dyDescent="0.25">
      <c r="B71" s="36"/>
      <c r="C71" s="36"/>
      <c r="D71" s="36"/>
      <c r="E71" s="36"/>
      <c r="F71" s="36"/>
    </row>
    <row r="72" spans="2:6" s="34" customFormat="1" x14ac:dyDescent="0.25">
      <c r="B72" s="36"/>
      <c r="C72" s="36"/>
      <c r="D72" s="36"/>
      <c r="E72" s="36"/>
      <c r="F72" s="36"/>
    </row>
    <row r="73" spans="2:6" s="34" customFormat="1" x14ac:dyDescent="0.25">
      <c r="B73" s="36"/>
      <c r="C73" s="36"/>
      <c r="D73" s="36"/>
      <c r="E73" s="36"/>
      <c r="F73" s="36"/>
    </row>
    <row r="74" spans="2:6" s="34" customFormat="1" x14ac:dyDescent="0.25">
      <c r="B74" s="36"/>
      <c r="C74" s="36"/>
      <c r="D74" s="36"/>
      <c r="E74" s="36"/>
      <c r="F74" s="36"/>
    </row>
    <row r="75" spans="2:6" s="34" customFormat="1" x14ac:dyDescent="0.25">
      <c r="B75" s="36"/>
      <c r="C75" s="36"/>
      <c r="D75" s="36"/>
      <c r="E75" s="36"/>
      <c r="F75" s="36"/>
    </row>
    <row r="76" spans="2:6" s="34" customFormat="1" x14ac:dyDescent="0.25">
      <c r="B76" s="36"/>
      <c r="C76" s="36"/>
      <c r="D76" s="36"/>
      <c r="E76" s="36"/>
      <c r="F76" s="36"/>
    </row>
    <row r="77" spans="2:6" s="34" customFormat="1" x14ac:dyDescent="0.25">
      <c r="B77" s="36"/>
      <c r="C77" s="36"/>
      <c r="D77" s="36"/>
      <c r="E77" s="36"/>
      <c r="F77" s="36"/>
    </row>
    <row r="78" spans="2:6" s="34" customFormat="1" x14ac:dyDescent="0.25">
      <c r="B78" s="36"/>
      <c r="C78" s="36"/>
      <c r="D78" s="36"/>
      <c r="E78" s="36"/>
      <c r="F78" s="36"/>
    </row>
    <row r="79" spans="2:6" s="34" customFormat="1" x14ac:dyDescent="0.25">
      <c r="B79" s="36"/>
      <c r="C79" s="36"/>
      <c r="D79" s="36"/>
      <c r="E79" s="36"/>
      <c r="F79" s="36"/>
    </row>
    <row r="80" spans="2:6" s="34" customFormat="1" x14ac:dyDescent="0.25">
      <c r="B80" s="36"/>
      <c r="C80" s="36"/>
      <c r="D80" s="36"/>
      <c r="E80" s="36"/>
      <c r="F80" s="36"/>
    </row>
    <row r="81" spans="2:6" s="34" customFormat="1" x14ac:dyDescent="0.25">
      <c r="B81" s="36"/>
      <c r="C81" s="36"/>
      <c r="D81" s="36"/>
      <c r="E81" s="36"/>
      <c r="F81" s="36"/>
    </row>
    <row r="82" spans="2:6" s="34" customFormat="1" x14ac:dyDescent="0.25">
      <c r="B82" s="36"/>
      <c r="C82" s="36"/>
      <c r="D82" s="36"/>
      <c r="E82" s="36"/>
      <c r="F82" s="36"/>
    </row>
    <row r="83" spans="2:6" s="34" customFormat="1" x14ac:dyDescent="0.25">
      <c r="B83" s="36"/>
      <c r="C83" s="36"/>
      <c r="D83" s="36"/>
      <c r="E83" s="36"/>
      <c r="F83" s="36"/>
    </row>
    <row r="84" spans="2:6" s="34" customFormat="1" x14ac:dyDescent="0.25">
      <c r="B84" s="36"/>
      <c r="C84" s="36"/>
      <c r="D84" s="36"/>
      <c r="E84" s="36"/>
      <c r="F84" s="36"/>
    </row>
    <row r="85" spans="2:6" s="34" customFormat="1" x14ac:dyDescent="0.25">
      <c r="B85" s="36"/>
      <c r="C85" s="36"/>
      <c r="D85" s="36"/>
      <c r="E85" s="36"/>
      <c r="F85" s="36"/>
    </row>
    <row r="86" spans="2:6" s="34" customFormat="1" x14ac:dyDescent="0.25">
      <c r="B86" s="36"/>
      <c r="C86" s="36"/>
      <c r="D86" s="36"/>
      <c r="E86" s="36"/>
      <c r="F86" s="36"/>
    </row>
    <row r="87" spans="2:6" s="34" customFormat="1" x14ac:dyDescent="0.25">
      <c r="B87" s="36"/>
      <c r="C87" s="36"/>
      <c r="D87" s="36"/>
      <c r="E87" s="36"/>
      <c r="F87" s="36"/>
    </row>
    <row r="88" spans="2:6" s="34" customFormat="1" x14ac:dyDescent="0.25">
      <c r="B88" s="36"/>
      <c r="C88" s="36"/>
      <c r="D88" s="36"/>
      <c r="E88" s="36"/>
      <c r="F88" s="36"/>
    </row>
    <row r="89" spans="2:6" s="34" customFormat="1" x14ac:dyDescent="0.25">
      <c r="B89" s="36"/>
      <c r="C89" s="36"/>
      <c r="D89" s="36"/>
      <c r="E89" s="36"/>
      <c r="F89" s="36"/>
    </row>
    <row r="90" spans="2:6" s="34" customFormat="1" x14ac:dyDescent="0.25">
      <c r="B90" s="36"/>
      <c r="C90" s="36"/>
      <c r="D90" s="36"/>
      <c r="E90" s="36"/>
      <c r="F90" s="36"/>
    </row>
    <row r="91" spans="2:6" s="34" customFormat="1" x14ac:dyDescent="0.25">
      <c r="B91" s="36"/>
      <c r="C91" s="36"/>
      <c r="D91" s="36"/>
      <c r="E91" s="36"/>
      <c r="F91" s="36"/>
    </row>
    <row r="92" spans="2:6" s="34" customFormat="1" x14ac:dyDescent="0.25">
      <c r="B92" s="36"/>
      <c r="C92" s="36"/>
      <c r="D92" s="36"/>
      <c r="E92" s="36"/>
      <c r="F92" s="36"/>
    </row>
    <row r="93" spans="2:6" s="34" customFormat="1" x14ac:dyDescent="0.25">
      <c r="B93" s="36"/>
      <c r="C93" s="36"/>
      <c r="D93" s="36"/>
      <c r="E93" s="36"/>
      <c r="F93" s="36"/>
    </row>
    <row r="94" spans="2:6" s="34" customFormat="1" x14ac:dyDescent="0.25">
      <c r="B94" s="36"/>
      <c r="C94" s="36"/>
      <c r="D94" s="36"/>
      <c r="E94" s="36"/>
      <c r="F94" s="36"/>
    </row>
    <row r="95" spans="2:6" s="34" customFormat="1" x14ac:dyDescent="0.25">
      <c r="B95" s="36"/>
      <c r="C95" s="36"/>
      <c r="D95" s="36"/>
      <c r="E95" s="36"/>
      <c r="F95" s="36"/>
    </row>
    <row r="96" spans="2:6" s="34" customFormat="1" x14ac:dyDescent="0.25">
      <c r="B96" s="36"/>
      <c r="C96" s="36"/>
      <c r="D96" s="36"/>
      <c r="E96" s="36"/>
      <c r="F96" s="36"/>
    </row>
    <row r="97" spans="2:6" s="34" customFormat="1" x14ac:dyDescent="0.25">
      <c r="B97" s="36"/>
      <c r="C97" s="36"/>
      <c r="D97" s="36"/>
      <c r="E97" s="36"/>
      <c r="F97" s="36"/>
    </row>
    <row r="98" spans="2:6" s="34" customFormat="1" x14ac:dyDescent="0.25">
      <c r="B98" s="36"/>
      <c r="C98" s="36"/>
      <c r="D98" s="36"/>
      <c r="E98" s="36"/>
      <c r="F98" s="36"/>
    </row>
    <row r="99" spans="2:6" s="34" customFormat="1" x14ac:dyDescent="0.25">
      <c r="B99" s="36"/>
      <c r="C99" s="36"/>
      <c r="D99" s="36"/>
      <c r="E99" s="36"/>
      <c r="F99" s="36"/>
    </row>
    <row r="100" spans="2:6" s="34" customFormat="1" x14ac:dyDescent="0.25">
      <c r="B100" s="36"/>
      <c r="C100" s="36"/>
      <c r="D100" s="36"/>
      <c r="E100" s="36"/>
      <c r="F100" s="36"/>
    </row>
    <row r="101" spans="2:6" s="34" customFormat="1" x14ac:dyDescent="0.25">
      <c r="B101" s="36"/>
      <c r="C101" s="36"/>
      <c r="D101" s="36"/>
      <c r="E101" s="36"/>
      <c r="F101" s="36"/>
    </row>
    <row r="102" spans="2:6" s="34" customFormat="1" x14ac:dyDescent="0.25">
      <c r="B102" s="36"/>
      <c r="C102" s="36"/>
      <c r="D102" s="36"/>
      <c r="E102" s="36"/>
      <c r="F102" s="36"/>
    </row>
    <row r="103" spans="2:6" s="34" customFormat="1" x14ac:dyDescent="0.25">
      <c r="B103" s="36"/>
      <c r="C103" s="36"/>
      <c r="D103" s="36"/>
      <c r="E103" s="36"/>
      <c r="F103" s="36"/>
    </row>
    <row r="104" spans="2:6" s="34" customFormat="1" x14ac:dyDescent="0.25">
      <c r="B104" s="36"/>
      <c r="C104" s="36"/>
      <c r="D104" s="36"/>
      <c r="E104" s="36"/>
      <c r="F104" s="36"/>
    </row>
    <row r="105" spans="2:6" s="34" customFormat="1" x14ac:dyDescent="0.25">
      <c r="B105" s="36"/>
      <c r="C105" s="36"/>
      <c r="D105" s="36"/>
      <c r="E105" s="36"/>
      <c r="F105" s="36"/>
    </row>
    <row r="106" spans="2:6" s="34" customFormat="1" x14ac:dyDescent="0.25">
      <c r="B106" s="36"/>
      <c r="C106" s="36"/>
      <c r="D106" s="36"/>
      <c r="E106" s="36"/>
      <c r="F106" s="36"/>
    </row>
    <row r="107" spans="2:6" s="34" customFormat="1" x14ac:dyDescent="0.25">
      <c r="B107" s="36"/>
      <c r="C107" s="36"/>
      <c r="D107" s="36"/>
      <c r="E107" s="36"/>
      <c r="F107" s="36"/>
    </row>
    <row r="108" spans="2:6" s="34" customFormat="1" x14ac:dyDescent="0.25">
      <c r="B108" s="36"/>
      <c r="C108" s="36"/>
      <c r="D108" s="36"/>
      <c r="E108" s="36"/>
      <c r="F108" s="36"/>
    </row>
    <row r="109" spans="2:6" s="34" customFormat="1" x14ac:dyDescent="0.25">
      <c r="B109" s="36"/>
      <c r="C109" s="36"/>
      <c r="D109" s="36"/>
      <c r="E109" s="36"/>
      <c r="F109" s="36"/>
    </row>
    <row r="110" spans="2:6" s="34" customFormat="1" x14ac:dyDescent="0.25">
      <c r="B110" s="36"/>
      <c r="C110" s="36"/>
      <c r="D110" s="36"/>
      <c r="E110" s="36"/>
      <c r="F110" s="36"/>
    </row>
    <row r="111" spans="2:6" s="34" customFormat="1" x14ac:dyDescent="0.25">
      <c r="B111" s="36"/>
      <c r="C111" s="36"/>
      <c r="D111" s="36"/>
      <c r="E111" s="36"/>
      <c r="F111" s="36"/>
    </row>
    <row r="112" spans="2:6" s="34" customFormat="1" x14ac:dyDescent="0.25">
      <c r="B112" s="36"/>
      <c r="C112" s="36"/>
      <c r="D112" s="36"/>
      <c r="E112" s="36"/>
      <c r="F112" s="36"/>
    </row>
    <row r="113" spans="2:6" s="34" customFormat="1" x14ac:dyDescent="0.25">
      <c r="B113" s="36"/>
      <c r="C113" s="36"/>
      <c r="D113" s="36"/>
      <c r="E113" s="36"/>
      <c r="F113" s="36"/>
    </row>
    <row r="114" spans="2:6" s="34" customFormat="1" x14ac:dyDescent="0.25">
      <c r="B114" s="36"/>
      <c r="C114" s="36"/>
      <c r="D114" s="36"/>
      <c r="E114" s="36"/>
      <c r="F114" s="36"/>
    </row>
    <row r="115" spans="2:6" s="34" customFormat="1" x14ac:dyDescent="0.25">
      <c r="B115" s="36"/>
      <c r="C115" s="36"/>
      <c r="D115" s="36"/>
      <c r="E115" s="36"/>
      <c r="F115" s="36"/>
    </row>
    <row r="116" spans="2:6" s="34" customFormat="1" x14ac:dyDescent="0.25">
      <c r="B116" s="36"/>
      <c r="C116" s="36"/>
      <c r="D116" s="36"/>
      <c r="E116" s="36"/>
      <c r="F116" s="36"/>
    </row>
    <row r="117" spans="2:6" s="34" customFormat="1" x14ac:dyDescent="0.25">
      <c r="B117" s="36"/>
      <c r="C117" s="36"/>
      <c r="D117" s="36"/>
      <c r="E117" s="36"/>
      <c r="F117" s="36"/>
    </row>
    <row r="118" spans="2:6" s="34" customFormat="1" x14ac:dyDescent="0.25">
      <c r="B118" s="36"/>
      <c r="C118" s="36"/>
      <c r="D118" s="36"/>
      <c r="E118" s="36"/>
      <c r="F118" s="36"/>
    </row>
    <row r="119" spans="2:6" s="34" customFormat="1" x14ac:dyDescent="0.25">
      <c r="B119" s="36"/>
      <c r="C119" s="36"/>
      <c r="D119" s="36"/>
      <c r="E119" s="36"/>
      <c r="F119" s="36"/>
    </row>
    <row r="120" spans="2:6" s="34" customFormat="1" x14ac:dyDescent="0.25">
      <c r="B120" s="36"/>
      <c r="C120" s="36"/>
      <c r="D120" s="36"/>
      <c r="E120" s="36"/>
      <c r="F120" s="36"/>
    </row>
    <row r="121" spans="2:6" s="34" customFormat="1" x14ac:dyDescent="0.25">
      <c r="B121" s="36"/>
      <c r="C121" s="36"/>
      <c r="D121" s="36"/>
      <c r="E121" s="36"/>
      <c r="F121" s="36"/>
    </row>
    <row r="122" spans="2:6" s="34" customFormat="1" x14ac:dyDescent="0.25">
      <c r="B122" s="36"/>
      <c r="C122" s="36"/>
      <c r="D122" s="36"/>
      <c r="E122" s="36"/>
      <c r="F122" s="36"/>
    </row>
    <row r="123" spans="2:6" s="34" customFormat="1" x14ac:dyDescent="0.25">
      <c r="B123" s="36"/>
      <c r="C123" s="36"/>
      <c r="D123" s="36"/>
      <c r="E123" s="36"/>
      <c r="F123" s="36"/>
    </row>
    <row r="124" spans="2:6" s="34" customFormat="1" x14ac:dyDescent="0.25">
      <c r="B124" s="36"/>
      <c r="C124" s="36"/>
      <c r="D124" s="36"/>
      <c r="E124" s="36"/>
      <c r="F124" s="36"/>
    </row>
    <row r="125" spans="2:6" s="34" customFormat="1" x14ac:dyDescent="0.25">
      <c r="B125" s="36"/>
      <c r="C125" s="36"/>
      <c r="D125" s="36"/>
      <c r="E125" s="36"/>
      <c r="F125" s="36"/>
    </row>
    <row r="126" spans="2:6" s="34" customFormat="1" x14ac:dyDescent="0.25">
      <c r="B126" s="36"/>
      <c r="C126" s="36"/>
      <c r="D126" s="36"/>
      <c r="E126" s="36"/>
      <c r="F126" s="36"/>
    </row>
    <row r="127" spans="2:6" s="34" customFormat="1" x14ac:dyDescent="0.25">
      <c r="B127" s="36"/>
      <c r="C127" s="36"/>
      <c r="D127" s="36"/>
      <c r="E127" s="36"/>
      <c r="F127" s="36"/>
    </row>
    <row r="128" spans="2:6" s="34" customFormat="1" x14ac:dyDescent="0.25">
      <c r="B128" s="36"/>
      <c r="C128" s="36"/>
      <c r="D128" s="36"/>
      <c r="E128" s="36"/>
      <c r="F128" s="36"/>
    </row>
    <row r="129" spans="2:6" s="34" customFormat="1" x14ac:dyDescent="0.25">
      <c r="B129" s="36"/>
      <c r="C129" s="36"/>
      <c r="D129" s="36"/>
      <c r="E129" s="36"/>
      <c r="F129" s="36"/>
    </row>
    <row r="130" spans="2:6" s="34" customFormat="1" x14ac:dyDescent="0.25">
      <c r="B130" s="36"/>
      <c r="C130" s="36"/>
      <c r="D130" s="36"/>
      <c r="E130" s="36"/>
      <c r="F130" s="36"/>
    </row>
    <row r="131" spans="2:6" s="34" customFormat="1" x14ac:dyDescent="0.25">
      <c r="B131" s="36"/>
      <c r="C131" s="36"/>
      <c r="D131" s="36"/>
      <c r="E131" s="36"/>
      <c r="F131" s="36"/>
    </row>
    <row r="132" spans="2:6" s="34" customFormat="1" x14ac:dyDescent="0.25">
      <c r="B132" s="36"/>
      <c r="C132" s="36"/>
      <c r="D132" s="36"/>
      <c r="E132" s="36"/>
      <c r="F132" s="36"/>
    </row>
    <row r="133" spans="2:6" s="34" customFormat="1" x14ac:dyDescent="0.25">
      <c r="B133" s="36"/>
      <c r="C133" s="36"/>
      <c r="D133" s="36"/>
      <c r="E133" s="36"/>
      <c r="F133" s="36"/>
    </row>
    <row r="134" spans="2:6" s="34" customFormat="1" x14ac:dyDescent="0.25">
      <c r="B134" s="36"/>
      <c r="C134" s="36"/>
      <c r="D134" s="36"/>
      <c r="E134" s="36"/>
      <c r="F134" s="36"/>
    </row>
    <row r="135" spans="2:6" s="34" customFormat="1" x14ac:dyDescent="0.25">
      <c r="B135" s="36"/>
      <c r="C135" s="36"/>
      <c r="D135" s="36"/>
      <c r="E135" s="36"/>
      <c r="F135" s="36"/>
    </row>
    <row r="136" spans="2:6" s="34" customFormat="1" x14ac:dyDescent="0.25">
      <c r="B136" s="36"/>
      <c r="C136" s="36"/>
      <c r="D136" s="36"/>
      <c r="E136" s="36"/>
      <c r="F136" s="36"/>
    </row>
    <row r="137" spans="2:6" s="34" customFormat="1" x14ac:dyDescent="0.25">
      <c r="B137" s="36"/>
      <c r="C137" s="36"/>
      <c r="D137" s="36"/>
      <c r="E137" s="36"/>
      <c r="F137" s="36"/>
    </row>
    <row r="138" spans="2:6" s="34" customFormat="1" x14ac:dyDescent="0.25">
      <c r="B138" s="36"/>
      <c r="C138" s="36"/>
      <c r="D138" s="36"/>
      <c r="E138" s="36"/>
      <c r="F138" s="36"/>
    </row>
    <row r="139" spans="2:6" s="34" customFormat="1" x14ac:dyDescent="0.25">
      <c r="B139" s="36"/>
      <c r="C139" s="36"/>
      <c r="D139" s="36"/>
      <c r="E139" s="36"/>
      <c r="F139" s="36"/>
    </row>
    <row r="140" spans="2:6" s="34" customFormat="1" x14ac:dyDescent="0.25">
      <c r="B140" s="36"/>
      <c r="C140" s="36"/>
      <c r="D140" s="36"/>
      <c r="E140" s="36"/>
      <c r="F140" s="36"/>
    </row>
    <row r="141" spans="2:6" s="34" customFormat="1" x14ac:dyDescent="0.25">
      <c r="B141" s="36"/>
      <c r="C141" s="36"/>
      <c r="D141" s="36"/>
      <c r="E141" s="36"/>
      <c r="F141" s="36"/>
    </row>
    <row r="142" spans="2:6" s="34" customFormat="1" x14ac:dyDescent="0.25">
      <c r="B142" s="36"/>
      <c r="C142" s="36"/>
      <c r="D142" s="36"/>
      <c r="E142" s="36"/>
      <c r="F142" s="36"/>
    </row>
    <row r="143" spans="2:6" s="34" customFormat="1" x14ac:dyDescent="0.25">
      <c r="B143" s="36"/>
      <c r="C143" s="36"/>
      <c r="D143" s="36"/>
      <c r="E143" s="36"/>
      <c r="F143" s="36"/>
    </row>
    <row r="144" spans="2:6" s="34" customFormat="1" x14ac:dyDescent="0.25">
      <c r="B144" s="36"/>
      <c r="C144" s="36"/>
      <c r="D144" s="36"/>
      <c r="E144" s="36"/>
      <c r="F144" s="36"/>
    </row>
    <row r="145" spans="2:6" s="34" customFormat="1" x14ac:dyDescent="0.25">
      <c r="B145" s="36"/>
      <c r="C145" s="36"/>
      <c r="D145" s="36"/>
      <c r="E145" s="36"/>
      <c r="F145" s="36"/>
    </row>
    <row r="146" spans="2:6" s="34" customFormat="1" x14ac:dyDescent="0.25">
      <c r="B146" s="36"/>
      <c r="C146" s="36"/>
      <c r="D146" s="36"/>
      <c r="E146" s="36"/>
      <c r="F146" s="36"/>
    </row>
    <row r="147" spans="2:6" s="34" customFormat="1" x14ac:dyDescent="0.25">
      <c r="B147" s="36"/>
      <c r="C147" s="36"/>
      <c r="D147" s="36"/>
      <c r="E147" s="36"/>
      <c r="F147" s="36"/>
    </row>
    <row r="148" spans="2:6" s="34" customFormat="1" x14ac:dyDescent="0.25">
      <c r="B148" s="36"/>
      <c r="C148" s="36"/>
      <c r="D148" s="36"/>
      <c r="E148" s="36"/>
      <c r="F148" s="36"/>
    </row>
    <row r="149" spans="2:6" s="34" customFormat="1" x14ac:dyDescent="0.25">
      <c r="B149" s="36"/>
      <c r="C149" s="36"/>
      <c r="D149" s="36"/>
      <c r="E149" s="36"/>
      <c r="F149" s="36"/>
    </row>
    <row r="150" spans="2:6" s="34" customFormat="1" x14ac:dyDescent="0.25">
      <c r="B150" s="36"/>
      <c r="C150" s="36"/>
      <c r="D150" s="36"/>
      <c r="E150" s="36"/>
      <c r="F150" s="36"/>
    </row>
    <row r="151" spans="2:6" s="34" customFormat="1" x14ac:dyDescent="0.25">
      <c r="B151" s="36"/>
      <c r="C151" s="36"/>
      <c r="D151" s="36"/>
      <c r="E151" s="36"/>
      <c r="F151" s="36"/>
    </row>
    <row r="152" spans="2:6" s="34" customFormat="1" x14ac:dyDescent="0.25">
      <c r="B152" s="36"/>
      <c r="C152" s="36"/>
      <c r="D152" s="36"/>
      <c r="E152" s="36"/>
      <c r="F152" s="36"/>
    </row>
    <row r="153" spans="2:6" s="34" customFormat="1" x14ac:dyDescent="0.25">
      <c r="B153" s="36"/>
      <c r="C153" s="36"/>
      <c r="D153" s="36"/>
      <c r="E153" s="36"/>
      <c r="F153" s="36"/>
    </row>
    <row r="154" spans="2:6" s="34" customFormat="1" x14ac:dyDescent="0.25">
      <c r="B154" s="36"/>
      <c r="C154" s="36"/>
      <c r="D154" s="36"/>
      <c r="E154" s="36"/>
      <c r="F154" s="36"/>
    </row>
    <row r="155" spans="2:6" s="34" customFormat="1" x14ac:dyDescent="0.25">
      <c r="B155" s="36"/>
      <c r="C155" s="36"/>
      <c r="D155" s="36"/>
      <c r="E155" s="36"/>
      <c r="F155" s="36"/>
    </row>
    <row r="156" spans="2:6" s="34" customFormat="1" x14ac:dyDescent="0.25">
      <c r="B156" s="36"/>
      <c r="C156" s="36"/>
      <c r="D156" s="36"/>
      <c r="E156" s="36"/>
      <c r="F156" s="36"/>
    </row>
    <row r="157" spans="2:6" s="34" customFormat="1" x14ac:dyDescent="0.25">
      <c r="B157" s="36"/>
      <c r="C157" s="36"/>
      <c r="D157" s="36"/>
      <c r="E157" s="36"/>
      <c r="F157" s="36"/>
    </row>
    <row r="158" spans="2:6" s="34" customFormat="1" x14ac:dyDescent="0.25">
      <c r="B158" s="36"/>
      <c r="C158" s="36"/>
      <c r="D158" s="36"/>
      <c r="E158" s="36"/>
      <c r="F158" s="36"/>
    </row>
    <row r="159" spans="2:6" s="34" customFormat="1" x14ac:dyDescent="0.25">
      <c r="B159" s="36"/>
      <c r="C159" s="36"/>
      <c r="D159" s="36"/>
      <c r="E159" s="36"/>
      <c r="F159" s="36"/>
    </row>
    <row r="160" spans="2:6" s="34" customFormat="1" x14ac:dyDescent="0.25">
      <c r="B160" s="36"/>
      <c r="C160" s="36"/>
      <c r="D160" s="36"/>
      <c r="E160" s="36"/>
      <c r="F160" s="36"/>
    </row>
    <row r="161" spans="2:6" s="34" customFormat="1" x14ac:dyDescent="0.25">
      <c r="B161" s="36"/>
      <c r="C161" s="36"/>
      <c r="D161" s="36"/>
      <c r="E161" s="36"/>
      <c r="F161" s="36"/>
    </row>
    <row r="162" spans="2:6" s="34" customFormat="1" x14ac:dyDescent="0.25">
      <c r="B162" s="36"/>
      <c r="C162" s="36"/>
      <c r="D162" s="36"/>
      <c r="E162" s="36"/>
      <c r="F162" s="36"/>
    </row>
    <row r="163" spans="2:6" s="34" customFormat="1" x14ac:dyDescent="0.25">
      <c r="B163" s="36"/>
      <c r="C163" s="36"/>
      <c r="D163" s="36"/>
      <c r="E163" s="36"/>
      <c r="F163" s="36"/>
    </row>
    <row r="164" spans="2:6" s="34" customFormat="1" x14ac:dyDescent="0.25">
      <c r="B164" s="36"/>
      <c r="C164" s="36"/>
      <c r="D164" s="36"/>
      <c r="E164" s="36"/>
      <c r="F164" s="36"/>
    </row>
    <row r="165" spans="2:6" s="34" customFormat="1" x14ac:dyDescent="0.25">
      <c r="B165" s="36"/>
      <c r="C165" s="36"/>
      <c r="D165" s="36"/>
      <c r="E165" s="36"/>
      <c r="F165" s="36"/>
    </row>
    <row r="166" spans="2:6" s="34" customFormat="1" x14ac:dyDescent="0.25">
      <c r="B166" s="36"/>
      <c r="C166" s="36"/>
      <c r="D166" s="36"/>
      <c r="E166" s="36"/>
      <c r="F166" s="36"/>
    </row>
    <row r="167" spans="2:6" s="34" customFormat="1" x14ac:dyDescent="0.25">
      <c r="B167" s="36"/>
      <c r="C167" s="36"/>
      <c r="D167" s="36"/>
      <c r="E167" s="36"/>
      <c r="F167" s="36"/>
    </row>
    <row r="168" spans="2:6" s="34" customFormat="1" x14ac:dyDescent="0.25">
      <c r="B168" s="36"/>
      <c r="C168" s="36"/>
      <c r="D168" s="36"/>
      <c r="E168" s="36"/>
      <c r="F168" s="36"/>
    </row>
    <row r="169" spans="2:6" s="34" customFormat="1" x14ac:dyDescent="0.25">
      <c r="B169" s="36"/>
      <c r="C169" s="36"/>
      <c r="D169" s="36"/>
      <c r="E169" s="36"/>
      <c r="F169" s="36"/>
    </row>
    <row r="170" spans="2:6" s="34" customFormat="1" x14ac:dyDescent="0.25">
      <c r="B170" s="36"/>
      <c r="C170" s="36"/>
      <c r="D170" s="36"/>
      <c r="E170" s="36"/>
      <c r="F170" s="36"/>
    </row>
    <row r="171" spans="2:6" s="34" customFormat="1" x14ac:dyDescent="0.25">
      <c r="B171" s="36"/>
      <c r="C171" s="36"/>
      <c r="D171" s="36"/>
      <c r="E171" s="36"/>
      <c r="F171" s="36"/>
    </row>
    <row r="172" spans="2:6" s="34" customFormat="1" x14ac:dyDescent="0.25">
      <c r="B172" s="36"/>
      <c r="C172" s="36"/>
      <c r="D172" s="36"/>
      <c r="E172" s="36"/>
      <c r="F172" s="36"/>
    </row>
    <row r="173" spans="2:6" s="34" customFormat="1" x14ac:dyDescent="0.25">
      <c r="B173" s="36"/>
      <c r="C173" s="36"/>
      <c r="D173" s="36"/>
      <c r="E173" s="36"/>
      <c r="F173" s="36"/>
    </row>
    <row r="174" spans="2:6" s="34" customFormat="1" x14ac:dyDescent="0.25">
      <c r="B174" s="36"/>
      <c r="C174" s="36"/>
      <c r="D174" s="36"/>
      <c r="E174" s="36"/>
      <c r="F174" s="36"/>
    </row>
    <row r="175" spans="2:6" s="34" customFormat="1" x14ac:dyDescent="0.25">
      <c r="B175" s="36"/>
      <c r="C175" s="36"/>
      <c r="D175" s="36"/>
      <c r="E175" s="36"/>
      <c r="F175" s="36"/>
    </row>
    <row r="176" spans="2:6" s="34" customFormat="1" x14ac:dyDescent="0.25">
      <c r="B176" s="36"/>
      <c r="C176" s="36"/>
      <c r="D176" s="36"/>
      <c r="E176" s="36"/>
      <c r="F176" s="36"/>
    </row>
    <row r="177" spans="2:6" s="34" customFormat="1" x14ac:dyDescent="0.25">
      <c r="B177" s="36"/>
      <c r="C177" s="36"/>
      <c r="D177" s="36"/>
      <c r="E177" s="36"/>
      <c r="F177" s="36"/>
    </row>
    <row r="178" spans="2:6" s="34" customFormat="1" x14ac:dyDescent="0.25">
      <c r="B178" s="36"/>
      <c r="C178" s="36"/>
      <c r="D178" s="36"/>
      <c r="E178" s="36"/>
      <c r="F178" s="36"/>
    </row>
    <row r="179" spans="2:6" s="34" customFormat="1" x14ac:dyDescent="0.25">
      <c r="B179" s="36"/>
      <c r="C179" s="36"/>
      <c r="D179" s="36"/>
      <c r="E179" s="36"/>
      <c r="F179" s="36"/>
    </row>
    <row r="180" spans="2:6" s="34" customFormat="1" x14ac:dyDescent="0.25">
      <c r="B180" s="36"/>
      <c r="C180" s="36"/>
      <c r="D180" s="36"/>
      <c r="E180" s="36"/>
      <c r="F180" s="36"/>
    </row>
    <row r="181" spans="2:6" s="34" customFormat="1" x14ac:dyDescent="0.25">
      <c r="B181" s="36"/>
      <c r="C181" s="36"/>
      <c r="D181" s="36"/>
      <c r="E181" s="36"/>
      <c r="F181" s="36"/>
    </row>
    <row r="182" spans="2:6" s="34" customFormat="1" x14ac:dyDescent="0.25">
      <c r="B182" s="36"/>
      <c r="C182" s="36"/>
      <c r="D182" s="36"/>
      <c r="E182" s="36"/>
      <c r="F182" s="36"/>
    </row>
    <row r="183" spans="2:6" s="34" customFormat="1" x14ac:dyDescent="0.25">
      <c r="B183" s="36"/>
      <c r="C183" s="36"/>
      <c r="D183" s="36"/>
      <c r="E183" s="36"/>
      <c r="F183" s="36"/>
    </row>
    <row r="184" spans="2:6" s="34" customFormat="1" x14ac:dyDescent="0.25">
      <c r="B184" s="36"/>
      <c r="C184" s="36"/>
      <c r="D184" s="36"/>
      <c r="E184" s="36"/>
      <c r="F184" s="36"/>
    </row>
    <row r="185" spans="2:6" s="34" customFormat="1" x14ac:dyDescent="0.25">
      <c r="B185" s="36"/>
      <c r="C185" s="36"/>
      <c r="D185" s="36"/>
      <c r="E185" s="36"/>
      <c r="F185" s="36"/>
    </row>
    <row r="186" spans="2:6" s="34" customFormat="1" x14ac:dyDescent="0.25">
      <c r="B186" s="36"/>
      <c r="C186" s="36"/>
      <c r="D186" s="36"/>
      <c r="E186" s="36"/>
      <c r="F186" s="36"/>
    </row>
    <row r="187" spans="2:6" s="34" customFormat="1" x14ac:dyDescent="0.25">
      <c r="B187" s="36"/>
      <c r="C187" s="36"/>
      <c r="D187" s="36"/>
      <c r="E187" s="36"/>
      <c r="F187" s="36"/>
    </row>
    <row r="188" spans="2:6" s="34" customFormat="1" x14ac:dyDescent="0.25">
      <c r="B188" s="36"/>
      <c r="C188" s="36"/>
      <c r="D188" s="36"/>
      <c r="E188" s="36"/>
      <c r="F188" s="36"/>
    </row>
    <row r="189" spans="2:6" s="34" customFormat="1" x14ac:dyDescent="0.25">
      <c r="B189" s="36"/>
      <c r="C189" s="36"/>
      <c r="D189" s="36"/>
      <c r="E189" s="36"/>
      <c r="F189" s="36"/>
    </row>
    <row r="190" spans="2:6" s="34" customFormat="1" x14ac:dyDescent="0.25">
      <c r="B190" s="36"/>
      <c r="C190" s="36"/>
      <c r="D190" s="36"/>
      <c r="E190" s="36"/>
      <c r="F190" s="36"/>
    </row>
    <row r="191" spans="2:6" s="34" customFormat="1" x14ac:dyDescent="0.25">
      <c r="B191" s="36"/>
      <c r="C191" s="36"/>
      <c r="D191" s="36"/>
      <c r="E191" s="36"/>
      <c r="F191" s="36"/>
    </row>
    <row r="192" spans="2:6" s="34" customFormat="1" x14ac:dyDescent="0.25">
      <c r="B192" s="36"/>
      <c r="C192" s="36"/>
      <c r="D192" s="36"/>
      <c r="E192" s="36"/>
      <c r="F192" s="36"/>
    </row>
    <row r="193" spans="2:6" s="34" customFormat="1" x14ac:dyDescent="0.25">
      <c r="B193" s="36"/>
      <c r="C193" s="36"/>
      <c r="D193" s="36"/>
      <c r="E193" s="36"/>
      <c r="F193" s="36"/>
    </row>
    <row r="194" spans="2:6" s="34" customFormat="1" x14ac:dyDescent="0.25">
      <c r="B194" s="36"/>
      <c r="C194" s="36"/>
      <c r="D194" s="36"/>
      <c r="E194" s="36"/>
      <c r="F194" s="36"/>
    </row>
    <row r="195" spans="2:6" s="34" customFormat="1" x14ac:dyDescent="0.25">
      <c r="B195" s="36"/>
      <c r="C195" s="36"/>
      <c r="D195" s="36"/>
      <c r="E195" s="36"/>
      <c r="F195" s="36"/>
    </row>
    <row r="196" spans="2:6" s="34" customFormat="1" x14ac:dyDescent="0.25">
      <c r="B196" s="36"/>
      <c r="C196" s="36"/>
      <c r="D196" s="36"/>
      <c r="E196" s="36"/>
      <c r="F196" s="36"/>
    </row>
    <row r="197" spans="2:6" s="34" customFormat="1" x14ac:dyDescent="0.25">
      <c r="B197" s="36"/>
      <c r="C197" s="36"/>
      <c r="D197" s="36"/>
      <c r="E197" s="36"/>
      <c r="F197" s="36"/>
    </row>
    <row r="198" spans="2:6" s="34" customFormat="1" x14ac:dyDescent="0.25">
      <c r="B198" s="36"/>
      <c r="C198" s="36"/>
      <c r="D198" s="36"/>
      <c r="E198" s="36"/>
      <c r="F198" s="36"/>
    </row>
    <row r="199" spans="2:6" s="34" customFormat="1" x14ac:dyDescent="0.25">
      <c r="B199" s="36"/>
      <c r="C199" s="36"/>
      <c r="D199" s="36"/>
      <c r="E199" s="36"/>
      <c r="F199" s="36"/>
    </row>
    <row r="200" spans="2:6" s="34" customFormat="1" x14ac:dyDescent="0.25">
      <c r="B200" s="36"/>
      <c r="C200" s="36"/>
      <c r="D200" s="36"/>
      <c r="E200" s="36"/>
      <c r="F200" s="36"/>
    </row>
    <row r="201" spans="2:6" s="34" customFormat="1" x14ac:dyDescent="0.25">
      <c r="B201" s="36"/>
      <c r="C201" s="36"/>
      <c r="D201" s="36"/>
      <c r="E201" s="36"/>
      <c r="F201" s="36"/>
    </row>
    <row r="202" spans="2:6" s="34" customFormat="1" x14ac:dyDescent="0.25">
      <c r="B202" s="36"/>
      <c r="C202" s="36"/>
      <c r="D202" s="36"/>
      <c r="E202" s="36"/>
      <c r="F202" s="36"/>
    </row>
    <row r="203" spans="2:6" s="34" customFormat="1" x14ac:dyDescent="0.25">
      <c r="B203" s="36"/>
      <c r="C203" s="36"/>
      <c r="D203" s="36"/>
      <c r="E203" s="36"/>
      <c r="F203" s="36"/>
    </row>
    <row r="204" spans="2:6" s="34" customFormat="1" x14ac:dyDescent="0.25">
      <c r="B204" s="36"/>
      <c r="C204" s="36"/>
      <c r="D204" s="36"/>
      <c r="E204" s="36"/>
      <c r="F204" s="36"/>
    </row>
    <row r="205" spans="2:6" s="34" customFormat="1" x14ac:dyDescent="0.25">
      <c r="B205" s="36"/>
      <c r="C205" s="36"/>
      <c r="D205" s="36"/>
      <c r="E205" s="36"/>
      <c r="F205" s="36"/>
    </row>
    <row r="206" spans="2:6" s="34" customFormat="1" x14ac:dyDescent="0.25">
      <c r="B206" s="36"/>
      <c r="C206" s="36"/>
      <c r="D206" s="36"/>
      <c r="E206" s="36"/>
      <c r="F206" s="36"/>
    </row>
    <row r="207" spans="2:6" s="34" customFormat="1" x14ac:dyDescent="0.25">
      <c r="B207" s="36"/>
      <c r="C207" s="36"/>
      <c r="D207" s="36"/>
      <c r="E207" s="36"/>
      <c r="F207" s="36"/>
    </row>
    <row r="208" spans="2:6" s="34" customFormat="1" x14ac:dyDescent="0.25">
      <c r="B208" s="36"/>
      <c r="C208" s="36"/>
      <c r="D208" s="36"/>
      <c r="E208" s="36"/>
      <c r="F208" s="36"/>
    </row>
  </sheetData>
  <autoFilter ref="B3:F61" xr:uid="{00000000-0009-0000-0000-000002000000}"/>
  <mergeCells count="7">
    <mergeCell ref="H2:H3"/>
    <mergeCell ref="G2:G3"/>
    <mergeCell ref="A2:A3"/>
    <mergeCell ref="B1:F1"/>
    <mergeCell ref="B2:B3"/>
    <mergeCell ref="C2:E2"/>
    <mergeCell ref="F2:F3"/>
  </mergeCells>
  <pageMargins left="0.7" right="0.7" top="0.75" bottom="0.75" header="0.3" footer="0.3"/>
  <pageSetup paperSize="9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R1345"/>
  <sheetViews>
    <sheetView zoomScale="55" zoomScaleNormal="55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Z48" sqref="Z48"/>
    </sheetView>
  </sheetViews>
  <sheetFormatPr defaultColWidth="9.140625" defaultRowHeight="18.75" outlineLevelCol="1" x14ac:dyDescent="0.25"/>
  <cols>
    <col min="1" max="1" width="7.85546875" style="2" customWidth="1"/>
    <col min="2" max="2" width="55.85546875" style="2" customWidth="1"/>
    <col min="3" max="3" width="21.5703125" style="2" customWidth="1" outlineLevel="1"/>
    <col min="4" max="4" width="55.85546875" style="2" customWidth="1" outlineLevel="1"/>
    <col min="5" max="5" width="18" style="2" customWidth="1"/>
    <col min="6" max="6" width="27.7109375" style="2" customWidth="1"/>
    <col min="7" max="7" width="23" style="45" customWidth="1"/>
    <col min="8" max="9" width="8.7109375" style="2" customWidth="1" outlineLevel="1"/>
    <col min="10" max="10" width="8.7109375" style="13" customWidth="1" outlineLevel="1"/>
    <col min="11" max="11" width="8.7109375" style="14" customWidth="1" outlineLevel="1"/>
    <col min="12" max="12" width="8.7109375" style="13" customWidth="1" outlineLevel="1"/>
    <col min="13" max="13" width="8.7109375" style="2" customWidth="1" outlineLevel="1"/>
    <col min="14" max="14" width="8.7109375" style="13" customWidth="1" outlineLevel="1"/>
    <col min="15" max="16" width="11.5703125" style="2" customWidth="1" outlineLevel="1"/>
    <col min="17" max="17" width="21.140625" style="54" customWidth="1" outlineLevel="1"/>
    <col min="18" max="18" width="11.85546875" style="2" customWidth="1" outlineLevel="1"/>
    <col min="19" max="19" width="12.5703125" style="2" customWidth="1" outlineLevel="1"/>
    <col min="20" max="20" width="12.5703125" style="54" customWidth="1" outlineLevel="1"/>
    <col min="21" max="22" width="9" style="2" customWidth="1"/>
    <col min="23" max="25" width="9" style="54" customWidth="1"/>
    <col min="26" max="29" width="9" style="2" customWidth="1"/>
    <col min="30" max="30" width="10.5703125" style="2" bestFit="1" customWidth="1"/>
    <col min="31" max="33" width="9.140625" style="29"/>
    <col min="34" max="96" width="9.140625" style="25"/>
    <col min="97" max="16384" width="9.140625" style="1"/>
  </cols>
  <sheetData>
    <row r="1" spans="1:32" ht="57" customHeight="1" x14ac:dyDescent="0.25">
      <c r="A1" s="114" t="s">
        <v>125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0"/>
      <c r="O1" s="21"/>
      <c r="P1" s="21"/>
      <c r="Q1" s="21"/>
    </row>
    <row r="2" spans="1:32" ht="39" customHeight="1" x14ac:dyDescent="0.25">
      <c r="A2" s="104" t="s">
        <v>0</v>
      </c>
      <c r="B2" s="104" t="s">
        <v>1</v>
      </c>
      <c r="C2" s="104" t="s">
        <v>91</v>
      </c>
      <c r="D2" s="116"/>
      <c r="E2" s="116"/>
      <c r="F2" s="117" t="s">
        <v>185</v>
      </c>
      <c r="G2" s="118" t="s">
        <v>186</v>
      </c>
      <c r="H2" s="104" t="s">
        <v>94</v>
      </c>
      <c r="I2" s="104"/>
      <c r="J2" s="104"/>
      <c r="K2" s="104"/>
      <c r="L2" s="104"/>
      <c r="M2" s="104"/>
      <c r="N2" s="104"/>
      <c r="O2" s="104"/>
      <c r="P2" s="111" t="s">
        <v>97</v>
      </c>
      <c r="Q2" s="72"/>
      <c r="R2" s="109" t="s">
        <v>100</v>
      </c>
      <c r="S2" s="113"/>
      <c r="T2" s="74"/>
      <c r="U2" s="109" t="s">
        <v>149</v>
      </c>
      <c r="V2" s="110"/>
      <c r="W2" s="110"/>
      <c r="X2" s="110"/>
      <c r="Y2" s="110"/>
      <c r="Z2" s="110"/>
      <c r="AA2" s="110"/>
      <c r="AB2" s="110"/>
      <c r="AC2" s="110"/>
      <c r="AD2" s="107" t="s">
        <v>100</v>
      </c>
      <c r="AE2" s="108"/>
      <c r="AF2" s="29" t="s">
        <v>95</v>
      </c>
    </row>
    <row r="3" spans="1:32" ht="121.5" customHeight="1" x14ac:dyDescent="0.25">
      <c r="A3" s="104"/>
      <c r="B3" s="104"/>
      <c r="C3" s="22" t="s">
        <v>92</v>
      </c>
      <c r="D3" s="22" t="s">
        <v>93</v>
      </c>
      <c r="E3" s="22" t="s">
        <v>69</v>
      </c>
      <c r="F3" s="117"/>
      <c r="G3" s="119"/>
      <c r="H3" s="51" t="s">
        <v>90</v>
      </c>
      <c r="I3" s="94" t="s">
        <v>87</v>
      </c>
      <c r="J3" s="94" t="s">
        <v>122</v>
      </c>
      <c r="K3" s="94" t="s">
        <v>162</v>
      </c>
      <c r="L3" s="94" t="s">
        <v>88</v>
      </c>
      <c r="M3" s="23" t="s">
        <v>89</v>
      </c>
      <c r="N3" s="23" t="s">
        <v>96</v>
      </c>
      <c r="O3" s="18" t="s">
        <v>184</v>
      </c>
      <c r="P3" s="112"/>
      <c r="Q3" s="71" t="s">
        <v>178</v>
      </c>
      <c r="R3" s="62" t="s">
        <v>98</v>
      </c>
      <c r="S3" s="62" t="s">
        <v>99</v>
      </c>
      <c r="T3" s="65">
        <v>45037</v>
      </c>
      <c r="U3" s="65">
        <v>45038</v>
      </c>
      <c r="V3" s="65">
        <v>45039</v>
      </c>
      <c r="W3" s="65">
        <v>45040</v>
      </c>
      <c r="X3" s="65">
        <v>45041</v>
      </c>
      <c r="Y3" s="65">
        <v>45042</v>
      </c>
      <c r="Z3" s="65">
        <v>45043</v>
      </c>
      <c r="AA3" s="65">
        <v>45044</v>
      </c>
      <c r="AB3" s="65">
        <v>45045</v>
      </c>
      <c r="AC3" s="65">
        <v>45046</v>
      </c>
      <c r="AD3" s="87" t="s">
        <v>98</v>
      </c>
      <c r="AE3" s="87" t="s">
        <v>99</v>
      </c>
    </row>
    <row r="4" spans="1:32" ht="33" customHeight="1" x14ac:dyDescent="0.25">
      <c r="A4" s="4">
        <v>1</v>
      </c>
      <c r="B4" s="5" t="s">
        <v>2</v>
      </c>
      <c r="C4" s="5" t="s">
        <v>77</v>
      </c>
      <c r="D4" s="49" t="s">
        <v>104</v>
      </c>
      <c r="E4" s="16" t="s">
        <v>60</v>
      </c>
      <c r="F4" s="16" t="s">
        <v>129</v>
      </c>
      <c r="G4" s="16">
        <v>89377926885</v>
      </c>
      <c r="H4" s="3">
        <v>7</v>
      </c>
      <c r="I4" s="3">
        <v>1</v>
      </c>
      <c r="J4" s="52">
        <v>7</v>
      </c>
      <c r="K4" s="52">
        <v>1</v>
      </c>
      <c r="L4" s="3">
        <v>1</v>
      </c>
      <c r="M4" s="4">
        <v>3</v>
      </c>
      <c r="N4" s="3"/>
      <c r="O4" s="18">
        <f t="shared" ref="O4:O35" si="0">SUM(H4:N4)</f>
        <v>20</v>
      </c>
      <c r="P4" s="76">
        <v>5</v>
      </c>
      <c r="Q4" s="77" t="s">
        <v>176</v>
      </c>
      <c r="R4" s="71">
        <f t="shared" ref="R4:R43" si="1">P4*O4</f>
        <v>100</v>
      </c>
      <c r="S4" s="71">
        <f>P4*O4</f>
        <v>100</v>
      </c>
      <c r="T4" s="73"/>
      <c r="U4" s="55"/>
      <c r="V4" s="55"/>
      <c r="W4" s="55"/>
      <c r="X4" s="55"/>
      <c r="Y4" s="80">
        <v>20</v>
      </c>
      <c r="Z4" s="55">
        <v>40</v>
      </c>
      <c r="AA4" s="55">
        <v>40</v>
      </c>
      <c r="AB4" s="55">
        <v>40</v>
      </c>
      <c r="AC4" s="55">
        <v>40</v>
      </c>
      <c r="AD4" s="84">
        <f>SUM(Y4+Z4+AA4+AB4+AC4)/2</f>
        <v>90</v>
      </c>
      <c r="AE4" s="88">
        <f>SUM(Y4+Z4+AA4+AB4+AC4)/2</f>
        <v>90</v>
      </c>
      <c r="AF4" s="29">
        <f>SUM(AD4:AE4)</f>
        <v>180</v>
      </c>
    </row>
    <row r="5" spans="1:32" ht="33" customHeight="1" x14ac:dyDescent="0.25">
      <c r="A5" s="4">
        <v>2</v>
      </c>
      <c r="B5" s="5" t="s">
        <v>3</v>
      </c>
      <c r="C5" s="5" t="s">
        <v>77</v>
      </c>
      <c r="D5" s="49" t="s">
        <v>80</v>
      </c>
      <c r="E5" s="16" t="s">
        <v>54</v>
      </c>
      <c r="F5" s="16" t="s">
        <v>130</v>
      </c>
      <c r="G5" s="16">
        <v>89277269478</v>
      </c>
      <c r="H5" s="3">
        <v>6</v>
      </c>
      <c r="I5" s="3">
        <v>1</v>
      </c>
      <c r="J5" s="52">
        <v>6</v>
      </c>
      <c r="K5" s="52">
        <v>1</v>
      </c>
      <c r="L5" s="3">
        <v>1</v>
      </c>
      <c r="M5" s="4">
        <v>6</v>
      </c>
      <c r="N5" s="3"/>
      <c r="O5" s="18">
        <f t="shared" si="0"/>
        <v>21</v>
      </c>
      <c r="P5" s="76">
        <v>5</v>
      </c>
      <c r="Q5" s="77" t="s">
        <v>179</v>
      </c>
      <c r="R5" s="86">
        <f t="shared" si="1"/>
        <v>105</v>
      </c>
      <c r="S5" s="85">
        <f t="shared" ref="S5:S60" si="2">P5*O5</f>
        <v>105</v>
      </c>
      <c r="T5" s="73"/>
      <c r="U5" s="55"/>
      <c r="V5" s="55"/>
      <c r="W5" s="55"/>
      <c r="X5" s="55"/>
      <c r="Y5" s="80">
        <v>18</v>
      </c>
      <c r="Z5" s="55">
        <v>42</v>
      </c>
      <c r="AA5" s="55">
        <v>42</v>
      </c>
      <c r="AB5" s="55">
        <v>42</v>
      </c>
      <c r="AC5" s="55">
        <v>42</v>
      </c>
      <c r="AD5" s="84">
        <f t="shared" ref="AD5:AD61" si="3">SUM(Y5+Z5+AA5+AB5+AC5)/2</f>
        <v>93</v>
      </c>
      <c r="AE5" s="88">
        <f t="shared" ref="AE5:AE61" si="4">SUM(Y5+Z5+AA5+AB5+AC5)/2</f>
        <v>93</v>
      </c>
      <c r="AF5" s="29">
        <f t="shared" ref="AF5:AF60" si="5">SUM(AD5:AE5)</f>
        <v>186</v>
      </c>
    </row>
    <row r="6" spans="1:32" ht="33" customHeight="1" x14ac:dyDescent="0.25">
      <c r="A6" s="4">
        <v>3</v>
      </c>
      <c r="B6" s="5" t="s">
        <v>105</v>
      </c>
      <c r="C6" s="5" t="s">
        <v>73</v>
      </c>
      <c r="D6" s="49" t="s">
        <v>86</v>
      </c>
      <c r="E6" s="16" t="s">
        <v>55</v>
      </c>
      <c r="F6" s="16" t="s">
        <v>127</v>
      </c>
      <c r="G6" s="16">
        <v>89277710060</v>
      </c>
      <c r="H6" s="64">
        <v>12</v>
      </c>
      <c r="I6" s="3">
        <v>1</v>
      </c>
      <c r="J6" s="52">
        <v>12</v>
      </c>
      <c r="K6" s="52">
        <v>1</v>
      </c>
      <c r="L6" s="3">
        <v>1</v>
      </c>
      <c r="M6" s="4">
        <v>6</v>
      </c>
      <c r="N6" s="3"/>
      <c r="O6" s="18">
        <f t="shared" si="0"/>
        <v>33</v>
      </c>
      <c r="P6" s="76">
        <v>4</v>
      </c>
      <c r="Q6" s="77" t="s">
        <v>180</v>
      </c>
      <c r="R6" s="86">
        <f t="shared" si="1"/>
        <v>132</v>
      </c>
      <c r="S6" s="85">
        <f t="shared" si="2"/>
        <v>132</v>
      </c>
      <c r="T6" s="73"/>
      <c r="U6" s="55"/>
      <c r="V6" s="55"/>
      <c r="W6" s="55"/>
      <c r="X6" s="55"/>
      <c r="Y6" s="80">
        <v>30</v>
      </c>
      <c r="Z6" s="55">
        <v>66</v>
      </c>
      <c r="AA6" s="55">
        <v>66</v>
      </c>
      <c r="AB6" s="55">
        <v>66</v>
      </c>
      <c r="AC6" s="55"/>
      <c r="AD6" s="84">
        <f t="shared" si="3"/>
        <v>114</v>
      </c>
      <c r="AE6" s="88">
        <f t="shared" si="4"/>
        <v>114</v>
      </c>
      <c r="AF6" s="29">
        <f t="shared" si="5"/>
        <v>228</v>
      </c>
    </row>
    <row r="7" spans="1:32" ht="67.5" customHeight="1" x14ac:dyDescent="0.25">
      <c r="A7" s="4">
        <v>4</v>
      </c>
      <c r="B7" s="5" t="s">
        <v>4</v>
      </c>
      <c r="C7" s="5" t="s">
        <v>73</v>
      </c>
      <c r="D7" s="49" t="s">
        <v>84</v>
      </c>
      <c r="E7" s="16" t="s">
        <v>61</v>
      </c>
      <c r="F7" s="16" t="s">
        <v>160</v>
      </c>
      <c r="G7" s="16" t="s">
        <v>161</v>
      </c>
      <c r="H7" s="3">
        <v>6</v>
      </c>
      <c r="I7" s="3">
        <v>1</v>
      </c>
      <c r="J7" s="52">
        <v>6</v>
      </c>
      <c r="K7" s="52">
        <v>3</v>
      </c>
      <c r="L7" s="3">
        <v>1</v>
      </c>
      <c r="M7" s="4">
        <v>5</v>
      </c>
      <c r="N7" s="3"/>
      <c r="O7" s="18">
        <f t="shared" si="0"/>
        <v>22</v>
      </c>
      <c r="P7" s="76">
        <v>5</v>
      </c>
      <c r="Q7" s="77" t="s">
        <v>176</v>
      </c>
      <c r="R7" s="85">
        <f t="shared" si="1"/>
        <v>110</v>
      </c>
      <c r="S7" s="85">
        <f t="shared" si="2"/>
        <v>110</v>
      </c>
      <c r="T7" s="73"/>
      <c r="U7" s="55"/>
      <c r="V7" s="55"/>
      <c r="W7" s="55"/>
      <c r="X7" s="55"/>
      <c r="Y7" s="80">
        <v>22</v>
      </c>
      <c r="Z7" s="55">
        <v>44</v>
      </c>
      <c r="AA7" s="55">
        <v>44</v>
      </c>
      <c r="AB7" s="55">
        <v>44</v>
      </c>
      <c r="AC7" s="55">
        <v>44</v>
      </c>
      <c r="AD7" s="84">
        <f t="shared" si="3"/>
        <v>99</v>
      </c>
      <c r="AE7" s="88">
        <f t="shared" si="4"/>
        <v>99</v>
      </c>
      <c r="AF7" s="29">
        <f t="shared" si="5"/>
        <v>198</v>
      </c>
    </row>
    <row r="8" spans="1:32" ht="42" customHeight="1" x14ac:dyDescent="0.25">
      <c r="A8" s="4">
        <v>5</v>
      </c>
      <c r="B8" s="5" t="s">
        <v>5</v>
      </c>
      <c r="C8" s="5" t="s">
        <v>73</v>
      </c>
      <c r="D8" s="49" t="s">
        <v>72</v>
      </c>
      <c r="E8" s="16" t="s">
        <v>57</v>
      </c>
      <c r="F8" s="16" t="s">
        <v>131</v>
      </c>
      <c r="G8" s="16">
        <v>89093655653</v>
      </c>
      <c r="H8" s="3">
        <v>5</v>
      </c>
      <c r="I8" s="3">
        <v>1</v>
      </c>
      <c r="J8" s="52">
        <v>5</v>
      </c>
      <c r="K8" s="52">
        <v>1</v>
      </c>
      <c r="L8" s="3">
        <v>1</v>
      </c>
      <c r="M8" s="4">
        <v>5</v>
      </c>
      <c r="N8" s="3"/>
      <c r="O8" s="18">
        <f t="shared" si="0"/>
        <v>18</v>
      </c>
      <c r="P8" s="76">
        <v>5</v>
      </c>
      <c r="Q8" s="77" t="s">
        <v>176</v>
      </c>
      <c r="R8" s="85">
        <f t="shared" si="1"/>
        <v>90</v>
      </c>
      <c r="S8" s="85">
        <f t="shared" si="2"/>
        <v>90</v>
      </c>
      <c r="T8" s="73"/>
      <c r="U8" s="55"/>
      <c r="V8" s="55"/>
      <c r="W8" s="55"/>
      <c r="X8" s="55"/>
      <c r="Y8" s="80">
        <v>16</v>
      </c>
      <c r="Z8" s="55">
        <v>36</v>
      </c>
      <c r="AA8" s="55">
        <v>36</v>
      </c>
      <c r="AB8" s="55">
        <v>36</v>
      </c>
      <c r="AC8" s="55">
        <v>36</v>
      </c>
      <c r="AD8" s="84">
        <f t="shared" si="3"/>
        <v>80</v>
      </c>
      <c r="AE8" s="88">
        <f t="shared" si="4"/>
        <v>80</v>
      </c>
      <c r="AF8" s="29">
        <f t="shared" si="5"/>
        <v>160</v>
      </c>
    </row>
    <row r="9" spans="1:32" ht="33" customHeight="1" x14ac:dyDescent="0.25">
      <c r="A9" s="4">
        <v>6</v>
      </c>
      <c r="B9" s="5" t="s">
        <v>6</v>
      </c>
      <c r="C9" s="5" t="s">
        <v>73</v>
      </c>
      <c r="D9" s="49" t="s">
        <v>72</v>
      </c>
      <c r="E9" s="16" t="s">
        <v>57</v>
      </c>
      <c r="F9" s="16" t="s">
        <v>131</v>
      </c>
      <c r="G9" s="16">
        <v>89093655653</v>
      </c>
      <c r="H9" s="3">
        <v>9</v>
      </c>
      <c r="I9" s="3">
        <v>1</v>
      </c>
      <c r="J9" s="52">
        <v>9</v>
      </c>
      <c r="K9" s="52">
        <v>1</v>
      </c>
      <c r="L9" s="3">
        <v>1</v>
      </c>
      <c r="M9" s="4">
        <v>4</v>
      </c>
      <c r="N9" s="3"/>
      <c r="O9" s="18">
        <f t="shared" si="0"/>
        <v>25</v>
      </c>
      <c r="P9" s="76">
        <v>5</v>
      </c>
      <c r="Q9" s="77" t="s">
        <v>176</v>
      </c>
      <c r="R9" s="85">
        <f t="shared" si="1"/>
        <v>125</v>
      </c>
      <c r="S9" s="85">
        <f t="shared" si="2"/>
        <v>125</v>
      </c>
      <c r="T9" s="73"/>
      <c r="U9" s="55"/>
      <c r="V9" s="55"/>
      <c r="W9" s="55"/>
      <c r="X9" s="55"/>
      <c r="Y9" s="80">
        <v>24</v>
      </c>
      <c r="Z9" s="55">
        <v>50</v>
      </c>
      <c r="AA9" s="55">
        <v>50</v>
      </c>
      <c r="AB9" s="55">
        <v>50</v>
      </c>
      <c r="AC9" s="55">
        <v>50</v>
      </c>
      <c r="AD9" s="84">
        <f t="shared" si="3"/>
        <v>112</v>
      </c>
      <c r="AE9" s="88">
        <f t="shared" si="4"/>
        <v>112</v>
      </c>
      <c r="AF9" s="29">
        <f t="shared" si="5"/>
        <v>224</v>
      </c>
    </row>
    <row r="10" spans="1:32" ht="33" customHeight="1" x14ac:dyDescent="0.25">
      <c r="A10" s="4">
        <v>7</v>
      </c>
      <c r="B10" s="5" t="s">
        <v>7</v>
      </c>
      <c r="C10" s="5" t="s">
        <v>77</v>
      </c>
      <c r="D10" s="49" t="s">
        <v>71</v>
      </c>
      <c r="E10" s="16" t="s">
        <v>60</v>
      </c>
      <c r="F10" s="16" t="s">
        <v>129</v>
      </c>
      <c r="G10" s="16">
        <v>89377926885</v>
      </c>
      <c r="H10" s="3">
        <v>8</v>
      </c>
      <c r="I10" s="3">
        <v>1</v>
      </c>
      <c r="J10" s="52">
        <v>8</v>
      </c>
      <c r="K10" s="52">
        <v>1</v>
      </c>
      <c r="L10" s="3">
        <v>1</v>
      </c>
      <c r="M10" s="4">
        <v>4</v>
      </c>
      <c r="N10" s="3"/>
      <c r="O10" s="18">
        <f t="shared" si="0"/>
        <v>23</v>
      </c>
      <c r="P10" s="76">
        <v>5</v>
      </c>
      <c r="Q10" s="77" t="s">
        <v>176</v>
      </c>
      <c r="R10" s="85">
        <f t="shared" si="1"/>
        <v>115</v>
      </c>
      <c r="S10" s="85">
        <f t="shared" si="2"/>
        <v>115</v>
      </c>
      <c r="T10" s="73"/>
      <c r="U10" s="55"/>
      <c r="V10" s="55"/>
      <c r="W10" s="55"/>
      <c r="X10" s="55"/>
      <c r="Y10" s="80">
        <v>22</v>
      </c>
      <c r="Z10" s="55">
        <v>46</v>
      </c>
      <c r="AA10" s="55">
        <v>46</v>
      </c>
      <c r="AB10" s="55">
        <v>46</v>
      </c>
      <c r="AC10" s="55">
        <v>46</v>
      </c>
      <c r="AD10" s="84">
        <f t="shared" si="3"/>
        <v>103</v>
      </c>
      <c r="AE10" s="88">
        <f t="shared" si="4"/>
        <v>103</v>
      </c>
      <c r="AF10" s="29">
        <f t="shared" si="5"/>
        <v>206</v>
      </c>
    </row>
    <row r="11" spans="1:32" ht="33" customHeight="1" x14ac:dyDescent="0.25">
      <c r="A11" s="4">
        <v>8</v>
      </c>
      <c r="B11" s="5" t="s">
        <v>8</v>
      </c>
      <c r="C11" s="5" t="s">
        <v>73</v>
      </c>
      <c r="D11" s="49" t="s">
        <v>86</v>
      </c>
      <c r="E11" s="16" t="s">
        <v>55</v>
      </c>
      <c r="F11" s="16" t="s">
        <v>127</v>
      </c>
      <c r="G11" s="16">
        <v>89277710060</v>
      </c>
      <c r="H11" s="64">
        <v>8</v>
      </c>
      <c r="I11" s="3">
        <v>1</v>
      </c>
      <c r="J11" s="52">
        <v>8</v>
      </c>
      <c r="K11" s="52">
        <v>1</v>
      </c>
      <c r="L11" s="3">
        <v>1</v>
      </c>
      <c r="M11" s="4">
        <v>6</v>
      </c>
      <c r="N11" s="3"/>
      <c r="O11" s="18">
        <f t="shared" si="0"/>
        <v>25</v>
      </c>
      <c r="P11" s="76">
        <v>3</v>
      </c>
      <c r="Q11" s="77" t="s">
        <v>175</v>
      </c>
      <c r="R11" s="85">
        <f t="shared" si="1"/>
        <v>75</v>
      </c>
      <c r="S11" s="85">
        <f t="shared" si="2"/>
        <v>75</v>
      </c>
      <c r="T11" s="73"/>
      <c r="U11" s="55"/>
      <c r="V11" s="55"/>
      <c r="W11" s="55"/>
      <c r="X11" s="55"/>
      <c r="Y11" s="55">
        <v>50</v>
      </c>
      <c r="Z11" s="55">
        <v>50</v>
      </c>
      <c r="AA11" s="55">
        <v>50</v>
      </c>
      <c r="AB11" s="55"/>
      <c r="AC11" s="55"/>
      <c r="AD11" s="84">
        <f t="shared" si="3"/>
        <v>75</v>
      </c>
      <c r="AE11" s="88">
        <f t="shared" si="4"/>
        <v>75</v>
      </c>
      <c r="AF11" s="29">
        <f t="shared" si="5"/>
        <v>150</v>
      </c>
    </row>
    <row r="12" spans="1:32" ht="33" customHeight="1" x14ac:dyDescent="0.25">
      <c r="A12" s="4">
        <v>9</v>
      </c>
      <c r="B12" s="5" t="s">
        <v>9</v>
      </c>
      <c r="C12" s="5" t="s">
        <v>77</v>
      </c>
      <c r="D12" s="49" t="s">
        <v>104</v>
      </c>
      <c r="E12" s="16" t="s">
        <v>60</v>
      </c>
      <c r="F12" s="16" t="s">
        <v>129</v>
      </c>
      <c r="G12" s="16">
        <v>89377926885</v>
      </c>
      <c r="H12" s="3">
        <v>6</v>
      </c>
      <c r="I12" s="3">
        <v>1</v>
      </c>
      <c r="J12" s="52">
        <v>6</v>
      </c>
      <c r="K12" s="52">
        <v>1</v>
      </c>
      <c r="L12" s="3">
        <v>1</v>
      </c>
      <c r="M12" s="4">
        <v>3</v>
      </c>
      <c r="N12" s="3"/>
      <c r="O12" s="18">
        <f t="shared" si="0"/>
        <v>18</v>
      </c>
      <c r="P12" s="76">
        <v>5</v>
      </c>
      <c r="Q12" s="77" t="s">
        <v>176</v>
      </c>
      <c r="R12" s="85">
        <f t="shared" si="1"/>
        <v>90</v>
      </c>
      <c r="S12" s="85">
        <f t="shared" si="2"/>
        <v>90</v>
      </c>
      <c r="T12" s="73"/>
      <c r="U12" s="55"/>
      <c r="V12" s="55"/>
      <c r="W12" s="55"/>
      <c r="X12" s="55"/>
      <c r="Y12" s="80">
        <v>18</v>
      </c>
      <c r="Z12" s="55">
        <v>36</v>
      </c>
      <c r="AA12" s="55">
        <v>36</v>
      </c>
      <c r="AB12" s="55">
        <v>36</v>
      </c>
      <c r="AC12" s="55">
        <v>36</v>
      </c>
      <c r="AD12" s="84">
        <f t="shared" si="3"/>
        <v>81</v>
      </c>
      <c r="AE12" s="88">
        <f t="shared" si="4"/>
        <v>81</v>
      </c>
      <c r="AF12" s="29">
        <f t="shared" si="5"/>
        <v>162</v>
      </c>
    </row>
    <row r="13" spans="1:32" ht="33" customHeight="1" x14ac:dyDescent="0.25">
      <c r="A13" s="4">
        <v>10</v>
      </c>
      <c r="B13" s="5" t="s">
        <v>10</v>
      </c>
      <c r="C13" s="5" t="s">
        <v>73</v>
      </c>
      <c r="D13" s="49" t="s">
        <v>84</v>
      </c>
      <c r="E13" s="16" t="s">
        <v>53</v>
      </c>
      <c r="F13" s="16" t="s">
        <v>132</v>
      </c>
      <c r="G13" s="16">
        <v>89053058353</v>
      </c>
      <c r="H13" s="4">
        <v>6</v>
      </c>
      <c r="I13" s="4">
        <v>1</v>
      </c>
      <c r="J13" s="81">
        <v>6</v>
      </c>
      <c r="K13" s="52">
        <v>1</v>
      </c>
      <c r="L13" s="3">
        <v>1</v>
      </c>
      <c r="M13" s="4">
        <v>4</v>
      </c>
      <c r="N13" s="3"/>
      <c r="O13" s="18">
        <f t="shared" si="0"/>
        <v>19</v>
      </c>
      <c r="P13" s="76">
        <v>5</v>
      </c>
      <c r="Q13" s="77" t="s">
        <v>176</v>
      </c>
      <c r="R13" s="85">
        <f t="shared" si="1"/>
        <v>95</v>
      </c>
      <c r="S13" s="85">
        <f t="shared" si="2"/>
        <v>95</v>
      </c>
      <c r="T13" s="73"/>
      <c r="U13" s="55"/>
      <c r="V13" s="55"/>
      <c r="W13" s="55"/>
      <c r="X13" s="55"/>
      <c r="Y13" s="55">
        <v>38</v>
      </c>
      <c r="Z13" s="55">
        <v>38</v>
      </c>
      <c r="AA13" s="55">
        <v>38</v>
      </c>
      <c r="AB13" s="55">
        <v>38</v>
      </c>
      <c r="AC13" s="55">
        <v>38</v>
      </c>
      <c r="AD13" s="84">
        <f t="shared" si="3"/>
        <v>95</v>
      </c>
      <c r="AE13" s="88">
        <f t="shared" si="4"/>
        <v>95</v>
      </c>
      <c r="AF13" s="29">
        <f t="shared" si="5"/>
        <v>190</v>
      </c>
    </row>
    <row r="14" spans="1:32" ht="33" customHeight="1" x14ac:dyDescent="0.25">
      <c r="A14" s="4">
        <v>11</v>
      </c>
      <c r="B14" s="5" t="s">
        <v>128</v>
      </c>
      <c r="C14" s="5" t="s">
        <v>73</v>
      </c>
      <c r="D14" s="49" t="s">
        <v>84</v>
      </c>
      <c r="E14" s="16" t="s">
        <v>53</v>
      </c>
      <c r="F14" s="16" t="s">
        <v>132</v>
      </c>
      <c r="G14" s="16">
        <v>89053058353</v>
      </c>
      <c r="H14" s="4">
        <v>5</v>
      </c>
      <c r="I14" s="4">
        <v>1</v>
      </c>
      <c r="J14" s="81">
        <v>5</v>
      </c>
      <c r="K14" s="52">
        <v>1</v>
      </c>
      <c r="L14" s="3">
        <v>1</v>
      </c>
      <c r="M14" s="4">
        <v>4</v>
      </c>
      <c r="N14" s="3">
        <v>3</v>
      </c>
      <c r="O14" s="18">
        <f t="shared" si="0"/>
        <v>20</v>
      </c>
      <c r="P14" s="78" t="s">
        <v>174</v>
      </c>
      <c r="Q14" s="79" t="s">
        <v>181</v>
      </c>
      <c r="R14" s="85">
        <f t="shared" si="1"/>
        <v>100</v>
      </c>
      <c r="S14" s="85">
        <f t="shared" si="2"/>
        <v>100</v>
      </c>
      <c r="T14" s="82">
        <v>16</v>
      </c>
      <c r="U14" s="55">
        <v>40</v>
      </c>
      <c r="V14" s="55">
        <v>40</v>
      </c>
      <c r="W14" s="55">
        <v>40</v>
      </c>
      <c r="X14" s="55">
        <v>40</v>
      </c>
      <c r="Y14" s="55"/>
      <c r="Z14" s="55"/>
      <c r="AA14" s="55"/>
      <c r="AB14" s="55"/>
      <c r="AC14" s="55"/>
      <c r="AD14" s="84">
        <f t="shared" si="3"/>
        <v>0</v>
      </c>
      <c r="AE14" s="88">
        <f t="shared" si="4"/>
        <v>0</v>
      </c>
      <c r="AF14" s="29">
        <f t="shared" si="5"/>
        <v>0</v>
      </c>
    </row>
    <row r="15" spans="1:32" ht="33" customHeight="1" x14ac:dyDescent="0.25">
      <c r="A15" s="4">
        <v>12</v>
      </c>
      <c r="B15" s="5" t="s">
        <v>11</v>
      </c>
      <c r="C15" s="5" t="s">
        <v>77</v>
      </c>
      <c r="D15" s="49" t="s">
        <v>83</v>
      </c>
      <c r="E15" s="16" t="s">
        <v>62</v>
      </c>
      <c r="F15" s="16" t="s">
        <v>133</v>
      </c>
      <c r="G15" s="16">
        <v>89171634446</v>
      </c>
      <c r="H15" s="3">
        <v>5</v>
      </c>
      <c r="I15" s="3">
        <v>1</v>
      </c>
      <c r="J15" s="52">
        <v>5</v>
      </c>
      <c r="K15" s="52">
        <v>3</v>
      </c>
      <c r="L15" s="3">
        <v>1</v>
      </c>
      <c r="M15" s="4">
        <v>5</v>
      </c>
      <c r="N15" s="3"/>
      <c r="O15" s="18">
        <f t="shared" si="0"/>
        <v>20</v>
      </c>
      <c r="P15" s="78" t="s">
        <v>174</v>
      </c>
      <c r="Q15" s="79" t="s">
        <v>176</v>
      </c>
      <c r="R15" s="85">
        <f t="shared" si="1"/>
        <v>100</v>
      </c>
      <c r="S15" s="85">
        <f t="shared" si="2"/>
        <v>100</v>
      </c>
      <c r="T15" s="73"/>
      <c r="U15" s="55"/>
      <c r="V15" s="55"/>
      <c r="W15" s="55"/>
      <c r="X15" s="55"/>
      <c r="Y15" s="55">
        <v>40</v>
      </c>
      <c r="Z15" s="55">
        <v>40</v>
      </c>
      <c r="AA15" s="55">
        <v>40</v>
      </c>
      <c r="AB15" s="55">
        <v>40</v>
      </c>
      <c r="AC15" s="55">
        <v>40</v>
      </c>
      <c r="AD15" s="84">
        <f t="shared" si="3"/>
        <v>100</v>
      </c>
      <c r="AE15" s="88">
        <f t="shared" si="4"/>
        <v>100</v>
      </c>
      <c r="AF15" s="29">
        <f t="shared" si="5"/>
        <v>200</v>
      </c>
    </row>
    <row r="16" spans="1:32" ht="33" customHeight="1" x14ac:dyDescent="0.25">
      <c r="A16" s="4">
        <v>13</v>
      </c>
      <c r="B16" s="5" t="s">
        <v>12</v>
      </c>
      <c r="C16" s="5" t="s">
        <v>75</v>
      </c>
      <c r="D16" s="49" t="s">
        <v>76</v>
      </c>
      <c r="E16" s="16" t="s">
        <v>63</v>
      </c>
      <c r="F16" s="16" t="s">
        <v>134</v>
      </c>
      <c r="G16" s="16">
        <v>89276030662</v>
      </c>
      <c r="H16" s="3">
        <v>5</v>
      </c>
      <c r="I16" s="3">
        <v>1</v>
      </c>
      <c r="J16" s="52">
        <v>5</v>
      </c>
      <c r="K16" s="52">
        <v>1</v>
      </c>
      <c r="L16" s="3">
        <v>1</v>
      </c>
      <c r="M16" s="4">
        <v>4</v>
      </c>
      <c r="N16" s="3"/>
      <c r="O16" s="18">
        <f t="shared" si="0"/>
        <v>17</v>
      </c>
      <c r="P16" s="76">
        <v>5</v>
      </c>
      <c r="Q16" s="77" t="s">
        <v>176</v>
      </c>
      <c r="R16" s="85">
        <f t="shared" si="1"/>
        <v>85</v>
      </c>
      <c r="S16" s="85">
        <f t="shared" si="2"/>
        <v>85</v>
      </c>
      <c r="T16" s="73"/>
      <c r="U16" s="55"/>
      <c r="V16" s="55"/>
      <c r="W16" s="55"/>
      <c r="X16" s="55"/>
      <c r="Y16" s="80">
        <v>16</v>
      </c>
      <c r="Z16" s="55">
        <v>34</v>
      </c>
      <c r="AA16" s="55">
        <v>34</v>
      </c>
      <c r="AB16" s="55">
        <v>34</v>
      </c>
      <c r="AC16" s="55">
        <v>34</v>
      </c>
      <c r="AD16" s="84">
        <f t="shared" si="3"/>
        <v>76</v>
      </c>
      <c r="AE16" s="88">
        <f t="shared" si="4"/>
        <v>76</v>
      </c>
      <c r="AF16" s="29">
        <f t="shared" si="5"/>
        <v>152</v>
      </c>
    </row>
    <row r="17" spans="1:32" ht="33" customHeight="1" x14ac:dyDescent="0.25">
      <c r="A17" s="4">
        <v>14</v>
      </c>
      <c r="B17" s="5" t="s">
        <v>109</v>
      </c>
      <c r="C17" s="5" t="s">
        <v>75</v>
      </c>
      <c r="D17" s="49" t="s">
        <v>76</v>
      </c>
      <c r="E17" s="16" t="s">
        <v>63</v>
      </c>
      <c r="F17" s="16" t="s">
        <v>135</v>
      </c>
      <c r="G17" s="16">
        <v>89626073849</v>
      </c>
      <c r="H17" s="3">
        <v>6</v>
      </c>
      <c r="I17" s="3">
        <v>1</v>
      </c>
      <c r="J17" s="52">
        <v>6</v>
      </c>
      <c r="K17" s="52">
        <v>1</v>
      </c>
      <c r="L17" s="3">
        <v>1</v>
      </c>
      <c r="M17" s="4">
        <v>4</v>
      </c>
      <c r="N17" s="3"/>
      <c r="O17" s="18">
        <f t="shared" si="0"/>
        <v>19</v>
      </c>
      <c r="P17" s="76">
        <v>5</v>
      </c>
      <c r="Q17" s="77" t="s">
        <v>176</v>
      </c>
      <c r="R17" s="85">
        <f t="shared" si="1"/>
        <v>95</v>
      </c>
      <c r="S17" s="85">
        <f t="shared" si="2"/>
        <v>95</v>
      </c>
      <c r="T17" s="73"/>
      <c r="U17" s="55"/>
      <c r="V17" s="55"/>
      <c r="W17" s="55"/>
      <c r="X17" s="55"/>
      <c r="Y17" s="80">
        <v>18</v>
      </c>
      <c r="Z17" s="55">
        <v>38</v>
      </c>
      <c r="AA17" s="55">
        <v>38</v>
      </c>
      <c r="AB17" s="55">
        <v>38</v>
      </c>
      <c r="AC17" s="55">
        <v>38</v>
      </c>
      <c r="AD17" s="84">
        <f t="shared" si="3"/>
        <v>85</v>
      </c>
      <c r="AE17" s="88">
        <f t="shared" si="4"/>
        <v>85</v>
      </c>
      <c r="AF17" s="29">
        <f t="shared" si="5"/>
        <v>170</v>
      </c>
    </row>
    <row r="18" spans="1:32" ht="33" customHeight="1" x14ac:dyDescent="0.25">
      <c r="A18" s="4">
        <v>15</v>
      </c>
      <c r="B18" s="5" t="s">
        <v>13</v>
      </c>
      <c r="C18" s="5" t="s">
        <v>123</v>
      </c>
      <c r="D18" s="49" t="s">
        <v>116</v>
      </c>
      <c r="E18" s="16" t="s">
        <v>56</v>
      </c>
      <c r="F18" s="16" t="s">
        <v>136</v>
      </c>
      <c r="G18" s="16">
        <v>89270166882</v>
      </c>
      <c r="H18" s="3">
        <v>10</v>
      </c>
      <c r="I18" s="3">
        <v>1</v>
      </c>
      <c r="J18" s="52">
        <v>5</v>
      </c>
      <c r="K18" s="52">
        <v>1</v>
      </c>
      <c r="L18" s="3">
        <v>1</v>
      </c>
      <c r="M18" s="4">
        <v>5</v>
      </c>
      <c r="N18" s="3"/>
      <c r="O18" s="18">
        <f t="shared" si="0"/>
        <v>23</v>
      </c>
      <c r="P18" s="76">
        <v>5</v>
      </c>
      <c r="Q18" s="77" t="s">
        <v>176</v>
      </c>
      <c r="R18" s="85">
        <f t="shared" si="1"/>
        <v>115</v>
      </c>
      <c r="S18" s="85">
        <f t="shared" si="2"/>
        <v>115</v>
      </c>
      <c r="T18" s="73"/>
      <c r="U18" s="55"/>
      <c r="V18" s="55"/>
      <c r="W18" s="55"/>
      <c r="X18" s="55"/>
      <c r="Y18" s="80">
        <v>16</v>
      </c>
      <c r="Z18" s="55">
        <v>46</v>
      </c>
      <c r="AA18" s="55">
        <v>46</v>
      </c>
      <c r="AB18" s="55">
        <v>46</v>
      </c>
      <c r="AC18" s="55">
        <v>46</v>
      </c>
      <c r="AD18" s="84">
        <f t="shared" si="3"/>
        <v>100</v>
      </c>
      <c r="AE18" s="88">
        <f t="shared" si="4"/>
        <v>100</v>
      </c>
      <c r="AF18" s="29">
        <f t="shared" si="5"/>
        <v>200</v>
      </c>
    </row>
    <row r="19" spans="1:32" ht="33" customHeight="1" x14ac:dyDescent="0.25">
      <c r="A19" s="4">
        <v>16</v>
      </c>
      <c r="B19" s="5" t="s">
        <v>14</v>
      </c>
      <c r="C19" s="5" t="s">
        <v>123</v>
      </c>
      <c r="D19" s="49" t="s">
        <v>116</v>
      </c>
      <c r="E19" s="16" t="s">
        <v>57</v>
      </c>
      <c r="F19" s="16" t="s">
        <v>131</v>
      </c>
      <c r="G19" s="16">
        <v>89093655653</v>
      </c>
      <c r="H19" s="3">
        <v>7</v>
      </c>
      <c r="I19" s="3">
        <v>1</v>
      </c>
      <c r="J19" s="52">
        <v>7</v>
      </c>
      <c r="K19" s="52">
        <v>1</v>
      </c>
      <c r="L19" s="3">
        <v>1</v>
      </c>
      <c r="M19" s="4">
        <v>4</v>
      </c>
      <c r="N19" s="3"/>
      <c r="O19" s="18">
        <f t="shared" si="0"/>
        <v>21</v>
      </c>
      <c r="P19" s="76">
        <v>5</v>
      </c>
      <c r="Q19" s="77" t="s">
        <v>176</v>
      </c>
      <c r="R19" s="85">
        <f t="shared" si="1"/>
        <v>105</v>
      </c>
      <c r="S19" s="85">
        <f t="shared" si="2"/>
        <v>105</v>
      </c>
      <c r="T19" s="73"/>
      <c r="U19" s="55"/>
      <c r="V19" s="55"/>
      <c r="W19" s="55"/>
      <c r="X19" s="55"/>
      <c r="Y19" s="55">
        <v>42</v>
      </c>
      <c r="Z19" s="55">
        <v>42</v>
      </c>
      <c r="AA19" s="55">
        <v>42</v>
      </c>
      <c r="AB19" s="55">
        <v>42</v>
      </c>
      <c r="AC19" s="55">
        <v>42</v>
      </c>
      <c r="AD19" s="84">
        <f t="shared" si="3"/>
        <v>105</v>
      </c>
      <c r="AE19" s="88">
        <f t="shared" si="4"/>
        <v>105</v>
      </c>
      <c r="AF19" s="29">
        <f t="shared" si="5"/>
        <v>210</v>
      </c>
    </row>
    <row r="20" spans="1:32" ht="33" customHeight="1" x14ac:dyDescent="0.25">
      <c r="A20" s="4">
        <v>17</v>
      </c>
      <c r="B20" s="5" t="s">
        <v>15</v>
      </c>
      <c r="C20" s="5" t="s">
        <v>73</v>
      </c>
      <c r="D20" s="49" t="s">
        <v>117</v>
      </c>
      <c r="E20" s="16" t="s">
        <v>55</v>
      </c>
      <c r="F20" s="16" t="s">
        <v>127</v>
      </c>
      <c r="G20" s="16">
        <v>89277710060</v>
      </c>
      <c r="H20" s="64">
        <v>6</v>
      </c>
      <c r="I20" s="3">
        <v>1</v>
      </c>
      <c r="J20" s="52">
        <v>6</v>
      </c>
      <c r="K20" s="52">
        <v>1</v>
      </c>
      <c r="L20" s="3">
        <v>1</v>
      </c>
      <c r="M20" s="4">
        <v>2</v>
      </c>
      <c r="N20" s="3"/>
      <c r="O20" s="18">
        <f t="shared" si="0"/>
        <v>17</v>
      </c>
      <c r="P20" s="76">
        <v>5</v>
      </c>
      <c r="Q20" s="77" t="s">
        <v>176</v>
      </c>
      <c r="R20" s="85">
        <f t="shared" si="1"/>
        <v>85</v>
      </c>
      <c r="S20" s="85">
        <f t="shared" si="2"/>
        <v>85</v>
      </c>
      <c r="T20" s="73"/>
      <c r="U20" s="55"/>
      <c r="V20" s="55"/>
      <c r="W20" s="55"/>
      <c r="X20" s="55"/>
      <c r="Y20" s="80">
        <v>18</v>
      </c>
      <c r="Z20" s="55">
        <v>34</v>
      </c>
      <c r="AA20" s="55">
        <v>34</v>
      </c>
      <c r="AB20" s="55">
        <v>34</v>
      </c>
      <c r="AC20" s="55">
        <v>34</v>
      </c>
      <c r="AD20" s="84">
        <f t="shared" si="3"/>
        <v>77</v>
      </c>
      <c r="AE20" s="88">
        <f t="shared" si="4"/>
        <v>77</v>
      </c>
      <c r="AF20" s="29">
        <f t="shared" si="5"/>
        <v>154</v>
      </c>
    </row>
    <row r="21" spans="1:32" ht="33" customHeight="1" x14ac:dyDescent="0.25">
      <c r="A21" s="4">
        <v>18</v>
      </c>
      <c r="B21" s="5" t="s">
        <v>16</v>
      </c>
      <c r="C21" s="5" t="s">
        <v>77</v>
      </c>
      <c r="D21" s="49" t="s">
        <v>83</v>
      </c>
      <c r="E21" s="16" t="s">
        <v>62</v>
      </c>
      <c r="F21" s="16" t="s">
        <v>133</v>
      </c>
      <c r="G21" s="16">
        <v>89171634446</v>
      </c>
      <c r="H21" s="3">
        <v>5</v>
      </c>
      <c r="I21" s="3">
        <v>1</v>
      </c>
      <c r="J21" s="52">
        <v>5</v>
      </c>
      <c r="K21" s="52">
        <v>3</v>
      </c>
      <c r="L21" s="3">
        <v>1</v>
      </c>
      <c r="M21" s="4">
        <v>5</v>
      </c>
      <c r="N21" s="3"/>
      <c r="O21" s="18">
        <f t="shared" si="0"/>
        <v>20</v>
      </c>
      <c r="P21" s="76">
        <v>5</v>
      </c>
      <c r="Q21" s="77" t="s">
        <v>176</v>
      </c>
      <c r="R21" s="85">
        <f t="shared" si="1"/>
        <v>100</v>
      </c>
      <c r="S21" s="85">
        <f t="shared" si="2"/>
        <v>100</v>
      </c>
      <c r="T21" s="73"/>
      <c r="U21" s="55"/>
      <c r="V21" s="55"/>
      <c r="W21" s="55"/>
      <c r="X21" s="55"/>
      <c r="Y21" s="55">
        <v>40</v>
      </c>
      <c r="Z21" s="55">
        <v>40</v>
      </c>
      <c r="AA21" s="55">
        <v>40</v>
      </c>
      <c r="AB21" s="55">
        <v>40</v>
      </c>
      <c r="AC21" s="55">
        <v>40</v>
      </c>
      <c r="AD21" s="84">
        <f t="shared" si="3"/>
        <v>100</v>
      </c>
      <c r="AE21" s="88">
        <f t="shared" si="4"/>
        <v>100</v>
      </c>
      <c r="AF21" s="29">
        <f t="shared" si="5"/>
        <v>200</v>
      </c>
    </row>
    <row r="22" spans="1:32" ht="33" customHeight="1" x14ac:dyDescent="0.25">
      <c r="A22" s="4">
        <v>19</v>
      </c>
      <c r="B22" s="5" t="s">
        <v>17</v>
      </c>
      <c r="C22" s="5" t="s">
        <v>77</v>
      </c>
      <c r="D22" s="49" t="s">
        <v>82</v>
      </c>
      <c r="E22" s="4" t="s">
        <v>64</v>
      </c>
      <c r="F22" s="16" t="s">
        <v>137</v>
      </c>
      <c r="G22" s="16">
        <v>89297184722</v>
      </c>
      <c r="H22" s="3">
        <v>5</v>
      </c>
      <c r="I22" s="3">
        <v>1</v>
      </c>
      <c r="J22" s="52">
        <v>5</v>
      </c>
      <c r="K22" s="52">
        <v>1</v>
      </c>
      <c r="L22" s="3">
        <v>1</v>
      </c>
      <c r="M22" s="4">
        <v>4</v>
      </c>
      <c r="N22" s="3"/>
      <c r="O22" s="18">
        <f t="shared" si="0"/>
        <v>17</v>
      </c>
      <c r="P22" s="76">
        <v>5</v>
      </c>
      <c r="Q22" s="77" t="s">
        <v>176</v>
      </c>
      <c r="R22" s="85">
        <f t="shared" si="1"/>
        <v>85</v>
      </c>
      <c r="S22" s="85">
        <f t="shared" si="2"/>
        <v>85</v>
      </c>
      <c r="T22" s="73"/>
      <c r="U22" s="55"/>
      <c r="V22" s="55"/>
      <c r="W22" s="55"/>
      <c r="X22" s="55"/>
      <c r="Y22" s="80">
        <v>16</v>
      </c>
      <c r="Z22" s="55">
        <v>34</v>
      </c>
      <c r="AA22" s="55">
        <v>34</v>
      </c>
      <c r="AB22" s="55">
        <v>34</v>
      </c>
      <c r="AC22" s="55">
        <v>34</v>
      </c>
      <c r="AD22" s="84">
        <f t="shared" si="3"/>
        <v>76</v>
      </c>
      <c r="AE22" s="88">
        <f t="shared" si="4"/>
        <v>76</v>
      </c>
      <c r="AF22" s="29">
        <f t="shared" si="5"/>
        <v>152</v>
      </c>
    </row>
    <row r="23" spans="1:32" ht="33" customHeight="1" x14ac:dyDescent="0.25">
      <c r="A23" s="4">
        <v>20</v>
      </c>
      <c r="B23" s="5" t="s">
        <v>18</v>
      </c>
      <c r="C23" s="5" t="s">
        <v>77</v>
      </c>
      <c r="D23" s="49" t="s">
        <v>78</v>
      </c>
      <c r="E23" s="16" t="s">
        <v>121</v>
      </c>
      <c r="F23" s="16" t="s">
        <v>138</v>
      </c>
      <c r="G23" s="16">
        <v>89033344361</v>
      </c>
      <c r="H23" s="3">
        <v>5</v>
      </c>
      <c r="I23" s="3">
        <v>1</v>
      </c>
      <c r="J23" s="52">
        <v>5</v>
      </c>
      <c r="K23" s="52">
        <v>1</v>
      </c>
      <c r="L23" s="3">
        <v>1</v>
      </c>
      <c r="M23" s="4">
        <v>4</v>
      </c>
      <c r="N23" s="3"/>
      <c r="O23" s="18">
        <f t="shared" si="0"/>
        <v>17</v>
      </c>
      <c r="P23" s="76">
        <v>4</v>
      </c>
      <c r="Q23" s="77" t="s">
        <v>180</v>
      </c>
      <c r="R23" s="85">
        <f t="shared" si="1"/>
        <v>68</v>
      </c>
      <c r="S23" s="85">
        <f t="shared" si="2"/>
        <v>68</v>
      </c>
      <c r="T23" s="73"/>
      <c r="U23" s="55"/>
      <c r="V23" s="55"/>
      <c r="W23" s="55"/>
      <c r="X23" s="55"/>
      <c r="Y23" s="80">
        <v>16</v>
      </c>
      <c r="Z23" s="55">
        <v>34</v>
      </c>
      <c r="AA23" s="55">
        <v>34</v>
      </c>
      <c r="AB23" s="55">
        <v>34</v>
      </c>
      <c r="AC23" s="55"/>
      <c r="AD23" s="84">
        <f t="shared" si="3"/>
        <v>59</v>
      </c>
      <c r="AE23" s="88">
        <f t="shared" si="4"/>
        <v>59</v>
      </c>
      <c r="AF23" s="29">
        <f t="shared" si="5"/>
        <v>118</v>
      </c>
    </row>
    <row r="24" spans="1:32" ht="39.75" customHeight="1" x14ac:dyDescent="0.25">
      <c r="A24" s="4">
        <v>21</v>
      </c>
      <c r="B24" s="5" t="s">
        <v>19</v>
      </c>
      <c r="C24" s="5" t="s">
        <v>77</v>
      </c>
      <c r="D24" s="5" t="s">
        <v>78</v>
      </c>
      <c r="E24" s="16" t="s">
        <v>121</v>
      </c>
      <c r="F24" s="16" t="s">
        <v>138</v>
      </c>
      <c r="G24" s="16">
        <v>89033344361</v>
      </c>
      <c r="H24" s="3">
        <v>5</v>
      </c>
      <c r="I24" s="3">
        <v>1</v>
      </c>
      <c r="J24" s="52">
        <v>5</v>
      </c>
      <c r="K24" s="52">
        <v>1</v>
      </c>
      <c r="L24" s="3">
        <v>1</v>
      </c>
      <c r="M24" s="4">
        <v>3</v>
      </c>
      <c r="N24" s="3"/>
      <c r="O24" s="18">
        <f t="shared" si="0"/>
        <v>16</v>
      </c>
      <c r="P24" s="76">
        <v>4</v>
      </c>
      <c r="Q24" s="77" t="s">
        <v>180</v>
      </c>
      <c r="R24" s="85">
        <f t="shared" si="1"/>
        <v>64</v>
      </c>
      <c r="S24" s="85">
        <f t="shared" si="2"/>
        <v>64</v>
      </c>
      <c r="T24" s="73"/>
      <c r="U24" s="55"/>
      <c r="V24" s="55"/>
      <c r="W24" s="55"/>
      <c r="X24" s="55"/>
      <c r="Y24" s="80">
        <v>16</v>
      </c>
      <c r="Z24" s="55">
        <v>32</v>
      </c>
      <c r="AA24" s="55">
        <v>32</v>
      </c>
      <c r="AB24" s="55">
        <v>32</v>
      </c>
      <c r="AC24" s="55"/>
      <c r="AD24" s="84">
        <f t="shared" si="3"/>
        <v>56</v>
      </c>
      <c r="AE24" s="88">
        <f t="shared" si="4"/>
        <v>56</v>
      </c>
      <c r="AF24" s="29">
        <f t="shared" si="5"/>
        <v>112</v>
      </c>
    </row>
    <row r="25" spans="1:32" ht="33" customHeight="1" x14ac:dyDescent="0.25">
      <c r="A25" s="4">
        <v>22</v>
      </c>
      <c r="B25" s="5" t="s">
        <v>20</v>
      </c>
      <c r="C25" s="5" t="s">
        <v>77</v>
      </c>
      <c r="D25" s="49" t="s">
        <v>118</v>
      </c>
      <c r="E25" s="16" t="s">
        <v>55</v>
      </c>
      <c r="F25" s="16" t="s">
        <v>127</v>
      </c>
      <c r="G25" s="16">
        <v>89277710060</v>
      </c>
      <c r="H25" s="64">
        <v>5</v>
      </c>
      <c r="I25" s="3">
        <v>1</v>
      </c>
      <c r="J25" s="52">
        <v>5</v>
      </c>
      <c r="K25" s="52">
        <v>1</v>
      </c>
      <c r="L25" s="3">
        <v>1</v>
      </c>
      <c r="M25" s="4">
        <v>2</v>
      </c>
      <c r="N25" s="3"/>
      <c r="O25" s="18">
        <f t="shared" si="0"/>
        <v>15</v>
      </c>
      <c r="P25" s="76">
        <v>4</v>
      </c>
      <c r="Q25" s="77" t="s">
        <v>180</v>
      </c>
      <c r="R25" s="85">
        <f t="shared" si="1"/>
        <v>60</v>
      </c>
      <c r="S25" s="85">
        <f t="shared" si="2"/>
        <v>60</v>
      </c>
      <c r="T25" s="73"/>
      <c r="U25" s="55"/>
      <c r="V25" s="55"/>
      <c r="W25" s="55"/>
      <c r="X25" s="55"/>
      <c r="Y25" s="80">
        <v>16</v>
      </c>
      <c r="Z25" s="55">
        <v>30</v>
      </c>
      <c r="AA25" s="55">
        <v>30</v>
      </c>
      <c r="AB25" s="55">
        <v>30</v>
      </c>
      <c r="AC25" s="55"/>
      <c r="AD25" s="84">
        <f t="shared" si="3"/>
        <v>53</v>
      </c>
      <c r="AE25" s="88">
        <f t="shared" si="4"/>
        <v>53</v>
      </c>
      <c r="AF25" s="29">
        <f t="shared" si="5"/>
        <v>106</v>
      </c>
    </row>
    <row r="26" spans="1:32" ht="73.5" customHeight="1" x14ac:dyDescent="0.25">
      <c r="A26" s="4">
        <v>23</v>
      </c>
      <c r="B26" s="5" t="s">
        <v>21</v>
      </c>
      <c r="C26" s="5" t="s">
        <v>75</v>
      </c>
      <c r="D26" s="49" t="s">
        <v>76</v>
      </c>
      <c r="E26" s="16" t="s">
        <v>103</v>
      </c>
      <c r="F26" s="16" t="s">
        <v>158</v>
      </c>
      <c r="G26" s="16" t="s">
        <v>159</v>
      </c>
      <c r="H26" s="3">
        <v>6</v>
      </c>
      <c r="I26" s="3">
        <v>1</v>
      </c>
      <c r="J26" s="52">
        <v>6</v>
      </c>
      <c r="K26" s="52">
        <v>1</v>
      </c>
      <c r="L26" s="3">
        <v>1</v>
      </c>
      <c r="M26" s="4">
        <v>4</v>
      </c>
      <c r="N26" s="3"/>
      <c r="O26" s="18">
        <f t="shared" si="0"/>
        <v>19</v>
      </c>
      <c r="P26" s="78" t="s">
        <v>173</v>
      </c>
      <c r="Q26" s="77" t="s">
        <v>180</v>
      </c>
      <c r="R26" s="85">
        <f t="shared" si="1"/>
        <v>76</v>
      </c>
      <c r="S26" s="85">
        <f t="shared" si="2"/>
        <v>76</v>
      </c>
      <c r="T26" s="73"/>
      <c r="U26" s="55"/>
      <c r="V26" s="55"/>
      <c r="W26" s="55"/>
      <c r="X26" s="55"/>
      <c r="Y26" s="80">
        <v>16</v>
      </c>
      <c r="Z26" s="55">
        <v>38</v>
      </c>
      <c r="AA26" s="55">
        <v>38</v>
      </c>
      <c r="AB26" s="55">
        <v>38</v>
      </c>
      <c r="AC26" s="55"/>
      <c r="AD26" s="84">
        <f t="shared" si="3"/>
        <v>65</v>
      </c>
      <c r="AE26" s="88">
        <f t="shared" si="4"/>
        <v>65</v>
      </c>
      <c r="AF26" s="29">
        <f t="shared" si="5"/>
        <v>130</v>
      </c>
    </row>
    <row r="27" spans="1:32" ht="33" customHeight="1" x14ac:dyDescent="0.25">
      <c r="A27" s="4">
        <v>24</v>
      </c>
      <c r="B27" s="5" t="s">
        <v>22</v>
      </c>
      <c r="C27" s="5" t="s">
        <v>75</v>
      </c>
      <c r="D27" s="49" t="s">
        <v>74</v>
      </c>
      <c r="E27" s="16" t="s">
        <v>65</v>
      </c>
      <c r="F27" s="16" t="s">
        <v>139</v>
      </c>
      <c r="G27" s="16">
        <v>89053037058</v>
      </c>
      <c r="H27" s="3">
        <v>5</v>
      </c>
      <c r="I27" s="3">
        <v>1</v>
      </c>
      <c r="J27" s="52">
        <v>5</v>
      </c>
      <c r="K27" s="52">
        <v>2</v>
      </c>
      <c r="L27" s="3">
        <v>1</v>
      </c>
      <c r="M27" s="4">
        <v>10</v>
      </c>
      <c r="N27" s="3"/>
      <c r="O27" s="18">
        <f t="shared" si="0"/>
        <v>24</v>
      </c>
      <c r="P27" s="76">
        <v>5</v>
      </c>
      <c r="Q27" s="77" t="s">
        <v>176</v>
      </c>
      <c r="R27" s="85">
        <f t="shared" si="1"/>
        <v>120</v>
      </c>
      <c r="S27" s="85">
        <f t="shared" si="2"/>
        <v>120</v>
      </c>
      <c r="T27" s="73"/>
      <c r="U27" s="55"/>
      <c r="V27" s="55"/>
      <c r="W27" s="55"/>
      <c r="X27" s="55"/>
      <c r="Y27" s="55">
        <v>48</v>
      </c>
      <c r="Z27" s="55">
        <v>48</v>
      </c>
      <c r="AA27" s="55">
        <v>48</v>
      </c>
      <c r="AB27" s="55">
        <v>48</v>
      </c>
      <c r="AC27" s="55">
        <v>48</v>
      </c>
      <c r="AD27" s="84">
        <f t="shared" si="3"/>
        <v>120</v>
      </c>
      <c r="AE27" s="88">
        <f t="shared" si="4"/>
        <v>120</v>
      </c>
      <c r="AF27" s="29">
        <f t="shared" si="5"/>
        <v>240</v>
      </c>
    </row>
    <row r="28" spans="1:32" ht="33" customHeight="1" x14ac:dyDescent="0.25">
      <c r="A28" s="4">
        <v>25</v>
      </c>
      <c r="B28" s="43" t="s">
        <v>23</v>
      </c>
      <c r="C28" s="5" t="s">
        <v>77</v>
      </c>
      <c r="D28" s="49" t="s">
        <v>83</v>
      </c>
      <c r="E28" s="44" t="s">
        <v>66</v>
      </c>
      <c r="F28" s="44" t="s">
        <v>140</v>
      </c>
      <c r="G28" s="44">
        <v>89397034163</v>
      </c>
      <c r="H28" s="64">
        <v>12</v>
      </c>
      <c r="I28" s="3">
        <v>1</v>
      </c>
      <c r="J28" s="52">
        <v>6</v>
      </c>
      <c r="K28" s="52">
        <v>1</v>
      </c>
      <c r="L28" s="3">
        <v>1</v>
      </c>
      <c r="M28" s="4">
        <v>5</v>
      </c>
      <c r="N28" s="3"/>
      <c r="O28" s="18">
        <f t="shared" si="0"/>
        <v>26</v>
      </c>
      <c r="P28" s="76">
        <v>5</v>
      </c>
      <c r="Q28" s="77" t="s">
        <v>176</v>
      </c>
      <c r="R28" s="85">
        <f t="shared" si="1"/>
        <v>130</v>
      </c>
      <c r="S28" s="85">
        <f t="shared" si="2"/>
        <v>130</v>
      </c>
      <c r="T28" s="73"/>
      <c r="U28" s="55"/>
      <c r="V28" s="55"/>
      <c r="W28" s="55"/>
      <c r="X28" s="55"/>
      <c r="Y28" s="55">
        <v>52</v>
      </c>
      <c r="Z28" s="55">
        <v>52</v>
      </c>
      <c r="AA28" s="55">
        <v>52</v>
      </c>
      <c r="AB28" s="55">
        <v>52</v>
      </c>
      <c r="AC28" s="55">
        <v>52</v>
      </c>
      <c r="AD28" s="84">
        <f t="shared" si="3"/>
        <v>130</v>
      </c>
      <c r="AE28" s="88">
        <f t="shared" si="4"/>
        <v>130</v>
      </c>
      <c r="AF28" s="29">
        <f t="shared" si="5"/>
        <v>260</v>
      </c>
    </row>
    <row r="29" spans="1:32" ht="33" customHeight="1" x14ac:dyDescent="0.25">
      <c r="A29" s="4">
        <v>26</v>
      </c>
      <c r="B29" s="43" t="s">
        <v>24</v>
      </c>
      <c r="C29" s="5" t="s">
        <v>73</v>
      </c>
      <c r="D29" s="49" t="s">
        <v>86</v>
      </c>
      <c r="E29" s="44" t="s">
        <v>67</v>
      </c>
      <c r="F29" s="44" t="s">
        <v>141</v>
      </c>
      <c r="G29" s="44">
        <v>89272078587</v>
      </c>
      <c r="H29" s="3">
        <v>9</v>
      </c>
      <c r="I29" s="3">
        <v>1</v>
      </c>
      <c r="J29" s="52">
        <v>9</v>
      </c>
      <c r="K29" s="52">
        <v>2</v>
      </c>
      <c r="L29" s="3">
        <v>1</v>
      </c>
      <c r="M29" s="4">
        <v>8</v>
      </c>
      <c r="N29" s="3"/>
      <c r="O29" s="18">
        <f t="shared" si="0"/>
        <v>30</v>
      </c>
      <c r="P29" s="76">
        <v>5</v>
      </c>
      <c r="Q29" s="77" t="s">
        <v>176</v>
      </c>
      <c r="R29" s="85">
        <f t="shared" si="1"/>
        <v>150</v>
      </c>
      <c r="S29" s="85">
        <f t="shared" si="2"/>
        <v>150</v>
      </c>
      <c r="T29" s="73"/>
      <c r="U29" s="55"/>
      <c r="V29" s="55"/>
      <c r="W29" s="55"/>
      <c r="X29" s="55"/>
      <c r="Y29" s="55">
        <v>60</v>
      </c>
      <c r="Z29" s="55">
        <v>60</v>
      </c>
      <c r="AA29" s="55">
        <v>60</v>
      </c>
      <c r="AB29" s="55">
        <v>60</v>
      </c>
      <c r="AC29" s="55">
        <v>60</v>
      </c>
      <c r="AD29" s="84">
        <f t="shared" si="3"/>
        <v>150</v>
      </c>
      <c r="AE29" s="88">
        <f t="shared" si="4"/>
        <v>150</v>
      </c>
      <c r="AF29" s="29">
        <f t="shared" si="5"/>
        <v>300</v>
      </c>
    </row>
    <row r="30" spans="1:32" ht="33" customHeight="1" x14ac:dyDescent="0.25">
      <c r="A30" s="4">
        <v>27</v>
      </c>
      <c r="B30" s="5" t="s">
        <v>25</v>
      </c>
      <c r="C30" s="5" t="s">
        <v>77</v>
      </c>
      <c r="D30" s="49" t="s">
        <v>104</v>
      </c>
      <c r="E30" s="16" t="s">
        <v>60</v>
      </c>
      <c r="F30" s="16" t="s">
        <v>129</v>
      </c>
      <c r="G30" s="16">
        <v>89377926885</v>
      </c>
      <c r="H30" s="3">
        <v>8</v>
      </c>
      <c r="I30" s="3">
        <v>1</v>
      </c>
      <c r="J30" s="52">
        <v>8</v>
      </c>
      <c r="K30" s="52">
        <v>1</v>
      </c>
      <c r="L30" s="3">
        <v>1</v>
      </c>
      <c r="M30" s="4">
        <v>4</v>
      </c>
      <c r="N30" s="3"/>
      <c r="O30" s="18">
        <f t="shared" si="0"/>
        <v>23</v>
      </c>
      <c r="P30" s="76">
        <v>5</v>
      </c>
      <c r="Q30" s="77" t="s">
        <v>176</v>
      </c>
      <c r="R30" s="85">
        <f t="shared" si="1"/>
        <v>115</v>
      </c>
      <c r="S30" s="85">
        <f t="shared" si="2"/>
        <v>115</v>
      </c>
      <c r="T30" s="73"/>
      <c r="U30" s="55"/>
      <c r="V30" s="55"/>
      <c r="W30" s="55"/>
      <c r="X30" s="55"/>
      <c r="Y30" s="55">
        <v>22</v>
      </c>
      <c r="Z30" s="55">
        <v>46</v>
      </c>
      <c r="AA30" s="55">
        <v>46</v>
      </c>
      <c r="AB30" s="55">
        <v>46</v>
      </c>
      <c r="AC30" s="55">
        <v>46</v>
      </c>
      <c r="AD30" s="84">
        <f t="shared" si="3"/>
        <v>103</v>
      </c>
      <c r="AE30" s="88">
        <f t="shared" si="4"/>
        <v>103</v>
      </c>
      <c r="AF30" s="29">
        <f t="shared" si="5"/>
        <v>206</v>
      </c>
    </row>
    <row r="31" spans="1:32" ht="33" customHeight="1" x14ac:dyDescent="0.25">
      <c r="A31" s="4">
        <v>28</v>
      </c>
      <c r="B31" s="5" t="s">
        <v>26</v>
      </c>
      <c r="C31" s="5" t="s">
        <v>77</v>
      </c>
      <c r="D31" s="49" t="s">
        <v>81</v>
      </c>
      <c r="E31" s="16" t="s">
        <v>52</v>
      </c>
      <c r="F31" s="16" t="s">
        <v>142</v>
      </c>
      <c r="G31" s="16">
        <v>89277953116</v>
      </c>
      <c r="H31" s="3">
        <v>6</v>
      </c>
      <c r="I31" s="3">
        <v>1</v>
      </c>
      <c r="J31" s="52">
        <v>6</v>
      </c>
      <c r="K31" s="52">
        <v>1</v>
      </c>
      <c r="L31" s="3">
        <v>1</v>
      </c>
      <c r="M31" s="4">
        <v>3</v>
      </c>
      <c r="N31" s="3"/>
      <c r="O31" s="18">
        <f t="shared" si="0"/>
        <v>18</v>
      </c>
      <c r="P31" s="76">
        <v>5</v>
      </c>
      <c r="Q31" s="77" t="s">
        <v>176</v>
      </c>
      <c r="R31" s="85">
        <f t="shared" si="1"/>
        <v>90</v>
      </c>
      <c r="S31" s="85">
        <f t="shared" si="2"/>
        <v>90</v>
      </c>
      <c r="T31" s="73"/>
      <c r="U31" s="55"/>
      <c r="V31" s="55"/>
      <c r="W31" s="55"/>
      <c r="X31" s="55"/>
      <c r="Y31" s="55">
        <v>18</v>
      </c>
      <c r="Z31" s="55">
        <v>36</v>
      </c>
      <c r="AA31" s="55">
        <v>36</v>
      </c>
      <c r="AB31" s="55">
        <v>36</v>
      </c>
      <c r="AC31" s="55">
        <v>36</v>
      </c>
      <c r="AD31" s="84">
        <f t="shared" si="3"/>
        <v>81</v>
      </c>
      <c r="AE31" s="88">
        <f t="shared" si="4"/>
        <v>81</v>
      </c>
      <c r="AF31" s="29">
        <f t="shared" si="5"/>
        <v>162</v>
      </c>
    </row>
    <row r="32" spans="1:32" ht="33" customHeight="1" x14ac:dyDescent="0.25">
      <c r="A32" s="4">
        <v>29</v>
      </c>
      <c r="B32" s="5" t="s">
        <v>27</v>
      </c>
      <c r="C32" s="5" t="s">
        <v>77</v>
      </c>
      <c r="D32" s="49" t="s">
        <v>82</v>
      </c>
      <c r="E32" s="16" t="s">
        <v>68</v>
      </c>
      <c r="F32" s="16" t="s">
        <v>143</v>
      </c>
      <c r="G32" s="16">
        <v>89022935749</v>
      </c>
      <c r="H32" s="3">
        <v>5</v>
      </c>
      <c r="I32" s="3">
        <v>1</v>
      </c>
      <c r="J32" s="52">
        <v>5</v>
      </c>
      <c r="K32" s="52">
        <v>1</v>
      </c>
      <c r="L32" s="3">
        <v>1</v>
      </c>
      <c r="M32" s="4">
        <v>4</v>
      </c>
      <c r="N32" s="3"/>
      <c r="O32" s="18">
        <f t="shared" si="0"/>
        <v>17</v>
      </c>
      <c r="P32" s="76">
        <v>5</v>
      </c>
      <c r="Q32" s="77" t="s">
        <v>176</v>
      </c>
      <c r="R32" s="85">
        <f t="shared" si="1"/>
        <v>85</v>
      </c>
      <c r="S32" s="85">
        <f t="shared" si="2"/>
        <v>85</v>
      </c>
      <c r="T32" s="73"/>
      <c r="U32" s="55"/>
      <c r="V32" s="55"/>
      <c r="W32" s="55"/>
      <c r="X32" s="55"/>
      <c r="Y32" s="55">
        <v>16</v>
      </c>
      <c r="Z32" s="55">
        <v>34</v>
      </c>
      <c r="AA32" s="55">
        <v>34</v>
      </c>
      <c r="AB32" s="55">
        <v>34</v>
      </c>
      <c r="AC32" s="55">
        <v>34</v>
      </c>
      <c r="AD32" s="84">
        <f t="shared" si="3"/>
        <v>76</v>
      </c>
      <c r="AE32" s="88">
        <f t="shared" si="4"/>
        <v>76</v>
      </c>
      <c r="AF32" s="29">
        <f t="shared" si="5"/>
        <v>152</v>
      </c>
    </row>
    <row r="33" spans="1:32" ht="33" customHeight="1" x14ac:dyDescent="0.25">
      <c r="A33" s="4">
        <v>30</v>
      </c>
      <c r="B33" s="5" t="s">
        <v>28</v>
      </c>
      <c r="C33" s="5" t="s">
        <v>77</v>
      </c>
      <c r="D33" s="49" t="s">
        <v>80</v>
      </c>
      <c r="E33" s="16" t="s">
        <v>54</v>
      </c>
      <c r="F33" s="16" t="s">
        <v>130</v>
      </c>
      <c r="G33" s="16">
        <v>89277269478</v>
      </c>
      <c r="H33" s="3">
        <v>6</v>
      </c>
      <c r="I33" s="3">
        <v>1</v>
      </c>
      <c r="J33" s="52">
        <v>6</v>
      </c>
      <c r="K33" s="52">
        <v>1</v>
      </c>
      <c r="L33" s="3">
        <v>1</v>
      </c>
      <c r="M33" s="4">
        <v>2</v>
      </c>
      <c r="N33" s="3"/>
      <c r="O33" s="18">
        <f t="shared" si="0"/>
        <v>17</v>
      </c>
      <c r="P33" s="76">
        <v>5</v>
      </c>
      <c r="Q33" s="77" t="s">
        <v>176</v>
      </c>
      <c r="R33" s="85">
        <f t="shared" si="1"/>
        <v>85</v>
      </c>
      <c r="S33" s="85">
        <f t="shared" si="2"/>
        <v>85</v>
      </c>
      <c r="T33" s="73"/>
      <c r="U33" s="55"/>
      <c r="V33" s="55"/>
      <c r="W33" s="55"/>
      <c r="X33" s="55"/>
      <c r="Y33" s="55">
        <v>18</v>
      </c>
      <c r="Z33" s="55">
        <v>34</v>
      </c>
      <c r="AA33" s="55">
        <v>34</v>
      </c>
      <c r="AB33" s="55">
        <v>34</v>
      </c>
      <c r="AC33" s="55">
        <v>34</v>
      </c>
      <c r="AD33" s="84">
        <f t="shared" si="3"/>
        <v>77</v>
      </c>
      <c r="AE33" s="88">
        <f t="shared" si="4"/>
        <v>77</v>
      </c>
      <c r="AF33" s="29">
        <f t="shared" si="5"/>
        <v>154</v>
      </c>
    </row>
    <row r="34" spans="1:32" ht="33" customHeight="1" x14ac:dyDescent="0.25">
      <c r="A34" s="4">
        <v>31</v>
      </c>
      <c r="B34" s="5" t="s">
        <v>110</v>
      </c>
      <c r="C34" s="5" t="s">
        <v>77</v>
      </c>
      <c r="D34" s="49" t="s">
        <v>80</v>
      </c>
      <c r="E34" s="16" t="s">
        <v>54</v>
      </c>
      <c r="F34" s="16" t="s">
        <v>130</v>
      </c>
      <c r="G34" s="16">
        <v>89277269478</v>
      </c>
      <c r="H34" s="3">
        <v>5</v>
      </c>
      <c r="I34" s="3">
        <v>1</v>
      </c>
      <c r="J34" s="52">
        <v>5</v>
      </c>
      <c r="K34" s="52">
        <v>1</v>
      </c>
      <c r="L34" s="3">
        <v>1</v>
      </c>
      <c r="M34" s="4">
        <v>2</v>
      </c>
      <c r="N34" s="3"/>
      <c r="O34" s="18">
        <f t="shared" si="0"/>
        <v>15</v>
      </c>
      <c r="P34" s="76">
        <v>5</v>
      </c>
      <c r="Q34" s="77" t="s">
        <v>182</v>
      </c>
      <c r="R34" s="85">
        <f t="shared" si="1"/>
        <v>75</v>
      </c>
      <c r="S34" s="85">
        <f t="shared" si="2"/>
        <v>75</v>
      </c>
      <c r="T34" s="82">
        <v>16</v>
      </c>
      <c r="U34" s="55">
        <v>30</v>
      </c>
      <c r="V34" s="55">
        <v>30</v>
      </c>
      <c r="W34" s="55">
        <v>30</v>
      </c>
      <c r="X34" s="55">
        <v>30</v>
      </c>
      <c r="Y34" s="55"/>
      <c r="Z34" s="55"/>
      <c r="AA34" s="55"/>
      <c r="AB34" s="55"/>
      <c r="AC34" s="55"/>
      <c r="AD34" s="84">
        <f t="shared" si="3"/>
        <v>0</v>
      </c>
      <c r="AE34" s="88">
        <f t="shared" si="4"/>
        <v>0</v>
      </c>
      <c r="AF34" s="29">
        <f t="shared" si="5"/>
        <v>0</v>
      </c>
    </row>
    <row r="35" spans="1:32" ht="34.5" customHeight="1" x14ac:dyDescent="0.25">
      <c r="A35" s="4">
        <v>32</v>
      </c>
      <c r="B35" s="5" t="s">
        <v>29</v>
      </c>
      <c r="C35" s="5" t="s">
        <v>77</v>
      </c>
      <c r="D35" s="49" t="s">
        <v>104</v>
      </c>
      <c r="E35" s="16" t="s">
        <v>60</v>
      </c>
      <c r="F35" s="16" t="s">
        <v>129</v>
      </c>
      <c r="G35" s="16">
        <v>89377926885</v>
      </c>
      <c r="H35" s="3">
        <v>12</v>
      </c>
      <c r="I35" s="3">
        <v>1</v>
      </c>
      <c r="J35" s="52">
        <v>6</v>
      </c>
      <c r="K35" s="52">
        <v>1</v>
      </c>
      <c r="L35" s="3">
        <v>1</v>
      </c>
      <c r="M35" s="4">
        <v>4</v>
      </c>
      <c r="N35" s="3"/>
      <c r="O35" s="18">
        <f t="shared" si="0"/>
        <v>25</v>
      </c>
      <c r="P35" s="76">
        <v>5</v>
      </c>
      <c r="Q35" s="77" t="s">
        <v>176</v>
      </c>
      <c r="R35" s="85">
        <f t="shared" si="1"/>
        <v>125</v>
      </c>
      <c r="S35" s="85">
        <f t="shared" si="2"/>
        <v>125</v>
      </c>
      <c r="T35" s="73"/>
      <c r="U35" s="55"/>
      <c r="V35" s="55"/>
      <c r="W35" s="55"/>
      <c r="X35" s="55"/>
      <c r="Y35" s="80">
        <v>18</v>
      </c>
      <c r="Z35" s="55">
        <v>50</v>
      </c>
      <c r="AA35" s="55">
        <v>50</v>
      </c>
      <c r="AB35" s="55">
        <v>50</v>
      </c>
      <c r="AC35" s="55">
        <v>50</v>
      </c>
      <c r="AD35" s="84">
        <f t="shared" si="3"/>
        <v>109</v>
      </c>
      <c r="AE35" s="88">
        <f t="shared" si="4"/>
        <v>109</v>
      </c>
      <c r="AF35" s="29">
        <f t="shared" si="5"/>
        <v>218</v>
      </c>
    </row>
    <row r="36" spans="1:32" ht="39.75" customHeight="1" x14ac:dyDescent="0.25">
      <c r="A36" s="4">
        <v>33</v>
      </c>
      <c r="B36" s="5" t="s">
        <v>30</v>
      </c>
      <c r="C36" s="5" t="s">
        <v>77</v>
      </c>
      <c r="D36" s="5" t="s">
        <v>104</v>
      </c>
      <c r="E36" s="16" t="s">
        <v>60</v>
      </c>
      <c r="F36" s="16" t="s">
        <v>129</v>
      </c>
      <c r="G36" s="16">
        <v>89377926885</v>
      </c>
      <c r="H36" s="3">
        <v>6</v>
      </c>
      <c r="I36" s="3">
        <v>1</v>
      </c>
      <c r="J36" s="52">
        <v>6</v>
      </c>
      <c r="K36" s="52">
        <v>1</v>
      </c>
      <c r="L36" s="3">
        <v>1</v>
      </c>
      <c r="M36" s="4">
        <v>3</v>
      </c>
      <c r="N36" s="3"/>
      <c r="O36" s="18">
        <f t="shared" ref="O36:O60" si="6">SUM(H36:N36)</f>
        <v>18</v>
      </c>
      <c r="P36" s="76">
        <v>5</v>
      </c>
      <c r="Q36" s="77" t="s">
        <v>176</v>
      </c>
      <c r="R36" s="85">
        <f t="shared" si="1"/>
        <v>90</v>
      </c>
      <c r="S36" s="85">
        <f t="shared" si="2"/>
        <v>90</v>
      </c>
      <c r="T36" s="73"/>
      <c r="U36" s="55"/>
      <c r="V36" s="55"/>
      <c r="W36" s="55"/>
      <c r="X36" s="55"/>
      <c r="Y36" s="80">
        <v>18</v>
      </c>
      <c r="Z36" s="55">
        <v>36</v>
      </c>
      <c r="AA36" s="55">
        <v>36</v>
      </c>
      <c r="AB36" s="55">
        <v>36</v>
      </c>
      <c r="AC36" s="55">
        <v>36</v>
      </c>
      <c r="AD36" s="84">
        <f t="shared" si="3"/>
        <v>81</v>
      </c>
      <c r="AE36" s="88">
        <f t="shared" si="4"/>
        <v>81</v>
      </c>
      <c r="AF36" s="29">
        <f t="shared" si="5"/>
        <v>162</v>
      </c>
    </row>
    <row r="37" spans="1:32" ht="33" customHeight="1" x14ac:dyDescent="0.25">
      <c r="A37" s="4">
        <v>34</v>
      </c>
      <c r="B37" s="5" t="s">
        <v>31</v>
      </c>
      <c r="C37" s="5" t="s">
        <v>73</v>
      </c>
      <c r="D37" s="49" t="s">
        <v>85</v>
      </c>
      <c r="E37" s="16" t="s">
        <v>55</v>
      </c>
      <c r="F37" s="16" t="s">
        <v>127</v>
      </c>
      <c r="G37" s="16">
        <v>89277710060</v>
      </c>
      <c r="H37" s="3">
        <v>7</v>
      </c>
      <c r="I37" s="3">
        <v>1</v>
      </c>
      <c r="J37" s="52">
        <v>7</v>
      </c>
      <c r="K37" s="52">
        <v>1</v>
      </c>
      <c r="L37" s="3">
        <v>1</v>
      </c>
      <c r="M37" s="4">
        <v>2</v>
      </c>
      <c r="N37" s="4"/>
      <c r="O37" s="18">
        <f t="shared" si="6"/>
        <v>19</v>
      </c>
      <c r="P37" s="76">
        <v>5</v>
      </c>
      <c r="Q37" s="77" t="s">
        <v>176</v>
      </c>
      <c r="R37" s="85">
        <f t="shared" si="1"/>
        <v>95</v>
      </c>
      <c r="S37" s="85">
        <f t="shared" si="2"/>
        <v>95</v>
      </c>
      <c r="T37" s="73"/>
      <c r="U37" s="55"/>
      <c r="V37" s="55"/>
      <c r="W37" s="55"/>
      <c r="X37" s="55"/>
      <c r="Y37" s="80">
        <v>20</v>
      </c>
      <c r="Z37" s="55">
        <v>38</v>
      </c>
      <c r="AA37" s="55">
        <v>38</v>
      </c>
      <c r="AB37" s="55">
        <v>38</v>
      </c>
      <c r="AC37" s="55">
        <v>38</v>
      </c>
      <c r="AD37" s="84">
        <f t="shared" si="3"/>
        <v>86</v>
      </c>
      <c r="AE37" s="88">
        <f t="shared" si="4"/>
        <v>86</v>
      </c>
      <c r="AF37" s="29">
        <f t="shared" si="5"/>
        <v>172</v>
      </c>
    </row>
    <row r="38" spans="1:32" ht="33" customHeight="1" x14ac:dyDescent="0.25">
      <c r="A38" s="4">
        <v>35</v>
      </c>
      <c r="B38" s="5" t="s">
        <v>32</v>
      </c>
      <c r="C38" s="5" t="s">
        <v>73</v>
      </c>
      <c r="D38" s="49" t="s">
        <v>84</v>
      </c>
      <c r="E38" s="16" t="s">
        <v>49</v>
      </c>
      <c r="F38" s="16" t="s">
        <v>144</v>
      </c>
      <c r="G38" s="16">
        <v>89277880960</v>
      </c>
      <c r="H38" s="3">
        <v>5</v>
      </c>
      <c r="I38" s="3">
        <v>1</v>
      </c>
      <c r="J38" s="52">
        <v>5</v>
      </c>
      <c r="K38" s="52">
        <v>1</v>
      </c>
      <c r="L38" s="3">
        <v>1</v>
      </c>
      <c r="M38" s="4">
        <v>4</v>
      </c>
      <c r="N38" s="3"/>
      <c r="O38" s="18">
        <f t="shared" si="6"/>
        <v>17</v>
      </c>
      <c r="P38" s="76">
        <v>5</v>
      </c>
      <c r="Q38" s="77" t="s">
        <v>176</v>
      </c>
      <c r="R38" s="85">
        <f t="shared" si="1"/>
        <v>85</v>
      </c>
      <c r="S38" s="85">
        <f t="shared" si="2"/>
        <v>85</v>
      </c>
      <c r="T38" s="73"/>
      <c r="U38" s="55"/>
      <c r="V38" s="55"/>
      <c r="W38" s="55"/>
      <c r="X38" s="55"/>
      <c r="Y38" s="55">
        <v>34</v>
      </c>
      <c r="Z38" s="55">
        <v>34</v>
      </c>
      <c r="AA38" s="55">
        <v>34</v>
      </c>
      <c r="AB38" s="55">
        <v>34</v>
      </c>
      <c r="AC38" s="55">
        <v>34</v>
      </c>
      <c r="AD38" s="84">
        <f t="shared" si="3"/>
        <v>85</v>
      </c>
      <c r="AE38" s="88">
        <f t="shared" si="4"/>
        <v>85</v>
      </c>
      <c r="AF38" s="29">
        <f t="shared" si="5"/>
        <v>170</v>
      </c>
    </row>
    <row r="39" spans="1:32" ht="33" customHeight="1" x14ac:dyDescent="0.25">
      <c r="A39" s="4">
        <v>36</v>
      </c>
      <c r="B39" s="5" t="s">
        <v>33</v>
      </c>
      <c r="C39" s="17" t="s">
        <v>75</v>
      </c>
      <c r="D39" s="49" t="s">
        <v>74</v>
      </c>
      <c r="E39" s="16" t="s">
        <v>50</v>
      </c>
      <c r="F39" s="16" t="s">
        <v>145</v>
      </c>
      <c r="G39" s="16">
        <v>89272626283</v>
      </c>
      <c r="H39" s="3">
        <v>5</v>
      </c>
      <c r="I39" s="3">
        <v>1</v>
      </c>
      <c r="J39" s="52">
        <v>5</v>
      </c>
      <c r="K39" s="52">
        <v>1</v>
      </c>
      <c r="L39" s="3">
        <v>1</v>
      </c>
      <c r="M39" s="4">
        <v>10</v>
      </c>
      <c r="N39" s="3"/>
      <c r="O39" s="18">
        <f t="shared" si="6"/>
        <v>23</v>
      </c>
      <c r="P39" s="76">
        <v>5</v>
      </c>
      <c r="Q39" s="77" t="s">
        <v>176</v>
      </c>
      <c r="R39" s="85">
        <f t="shared" si="1"/>
        <v>115</v>
      </c>
      <c r="S39" s="85">
        <f t="shared" si="2"/>
        <v>115</v>
      </c>
      <c r="T39" s="73"/>
      <c r="U39" s="55"/>
      <c r="V39" s="55"/>
      <c r="W39" s="55"/>
      <c r="X39" s="55"/>
      <c r="Y39" s="80">
        <v>16</v>
      </c>
      <c r="Z39" s="55">
        <v>46</v>
      </c>
      <c r="AA39" s="55">
        <v>46</v>
      </c>
      <c r="AB39" s="55">
        <v>46</v>
      </c>
      <c r="AC39" s="55">
        <v>46</v>
      </c>
      <c r="AD39" s="84">
        <f t="shared" si="3"/>
        <v>100</v>
      </c>
      <c r="AE39" s="88">
        <f t="shared" si="4"/>
        <v>100</v>
      </c>
      <c r="AF39" s="29">
        <f t="shared" si="5"/>
        <v>200</v>
      </c>
    </row>
    <row r="40" spans="1:32" ht="33" customHeight="1" x14ac:dyDescent="0.25">
      <c r="A40" s="4">
        <v>37</v>
      </c>
      <c r="B40" s="5" t="s">
        <v>34</v>
      </c>
      <c r="C40" s="5" t="s">
        <v>77</v>
      </c>
      <c r="D40" s="49" t="s">
        <v>81</v>
      </c>
      <c r="E40" s="16" t="s">
        <v>52</v>
      </c>
      <c r="F40" s="16" t="s">
        <v>142</v>
      </c>
      <c r="G40" s="16">
        <v>89277953116</v>
      </c>
      <c r="H40" s="3">
        <v>10</v>
      </c>
      <c r="I40" s="3">
        <v>1</v>
      </c>
      <c r="J40" s="52">
        <v>10</v>
      </c>
      <c r="K40" s="52">
        <v>1</v>
      </c>
      <c r="L40" s="3">
        <v>1</v>
      </c>
      <c r="M40" s="4">
        <v>4</v>
      </c>
      <c r="N40" s="3"/>
      <c r="O40" s="18">
        <f t="shared" si="6"/>
        <v>27</v>
      </c>
      <c r="P40" s="76">
        <v>5</v>
      </c>
      <c r="Q40" s="77" t="s">
        <v>176</v>
      </c>
      <c r="R40" s="85">
        <f t="shared" si="1"/>
        <v>135</v>
      </c>
      <c r="S40" s="85">
        <f t="shared" si="2"/>
        <v>135</v>
      </c>
      <c r="T40" s="73"/>
      <c r="U40" s="55"/>
      <c r="V40" s="55"/>
      <c r="W40" s="55"/>
      <c r="X40" s="55"/>
      <c r="Y40" s="55">
        <v>54</v>
      </c>
      <c r="Z40" s="55">
        <v>54</v>
      </c>
      <c r="AA40" s="55">
        <v>54</v>
      </c>
      <c r="AB40" s="55">
        <v>54</v>
      </c>
      <c r="AC40" s="55">
        <v>54</v>
      </c>
      <c r="AD40" s="84">
        <f t="shared" si="3"/>
        <v>135</v>
      </c>
      <c r="AE40" s="88">
        <f t="shared" si="4"/>
        <v>135</v>
      </c>
      <c r="AF40" s="29">
        <f t="shared" si="5"/>
        <v>270</v>
      </c>
    </row>
    <row r="41" spans="1:32" ht="33" customHeight="1" x14ac:dyDescent="0.25">
      <c r="A41" s="4">
        <v>38</v>
      </c>
      <c r="B41" s="5" t="s">
        <v>35</v>
      </c>
      <c r="C41" s="5" t="s">
        <v>77</v>
      </c>
      <c r="D41" s="49" t="s">
        <v>115</v>
      </c>
      <c r="E41" s="16" t="s">
        <v>51</v>
      </c>
      <c r="F41" s="16" t="s">
        <v>146</v>
      </c>
      <c r="G41" s="16">
        <v>89058941075</v>
      </c>
      <c r="H41" s="3">
        <v>5</v>
      </c>
      <c r="I41" s="3">
        <v>1</v>
      </c>
      <c r="J41" s="52">
        <v>5</v>
      </c>
      <c r="K41" s="52">
        <v>1</v>
      </c>
      <c r="L41" s="3">
        <v>1</v>
      </c>
      <c r="M41" s="4">
        <v>3</v>
      </c>
      <c r="N41" s="3"/>
      <c r="O41" s="18">
        <f t="shared" si="6"/>
        <v>16</v>
      </c>
      <c r="P41" s="76">
        <v>5</v>
      </c>
      <c r="Q41" s="77" t="s">
        <v>176</v>
      </c>
      <c r="R41" s="85">
        <f t="shared" si="1"/>
        <v>80</v>
      </c>
      <c r="S41" s="85">
        <f t="shared" si="2"/>
        <v>80</v>
      </c>
      <c r="T41" s="73"/>
      <c r="U41" s="55"/>
      <c r="V41" s="55"/>
      <c r="W41" s="55"/>
      <c r="X41" s="55"/>
      <c r="Y41" s="80">
        <v>16</v>
      </c>
      <c r="Z41" s="55">
        <v>32</v>
      </c>
      <c r="AA41" s="55">
        <v>32</v>
      </c>
      <c r="AB41" s="55">
        <v>32</v>
      </c>
      <c r="AC41" s="55">
        <v>32</v>
      </c>
      <c r="AD41" s="84">
        <f t="shared" si="3"/>
        <v>72</v>
      </c>
      <c r="AE41" s="88">
        <f t="shared" si="4"/>
        <v>72</v>
      </c>
      <c r="AF41" s="29">
        <f t="shared" si="5"/>
        <v>144</v>
      </c>
    </row>
    <row r="42" spans="1:32" ht="33" customHeight="1" x14ac:dyDescent="0.25">
      <c r="A42" s="4">
        <v>39</v>
      </c>
      <c r="B42" s="5" t="s">
        <v>119</v>
      </c>
      <c r="C42" s="5" t="s">
        <v>77</v>
      </c>
      <c r="D42" s="49" t="s">
        <v>81</v>
      </c>
      <c r="E42" s="16" t="s">
        <v>52</v>
      </c>
      <c r="F42" s="16" t="s">
        <v>142</v>
      </c>
      <c r="G42" s="16">
        <v>89277953116</v>
      </c>
      <c r="H42" s="3">
        <v>6</v>
      </c>
      <c r="I42" s="3">
        <v>1</v>
      </c>
      <c r="J42" s="52">
        <v>6</v>
      </c>
      <c r="K42" s="52">
        <v>1</v>
      </c>
      <c r="L42" s="3">
        <v>1</v>
      </c>
      <c r="M42" s="4">
        <v>3</v>
      </c>
      <c r="N42" s="3"/>
      <c r="O42" s="53">
        <f t="shared" si="6"/>
        <v>18</v>
      </c>
      <c r="P42" s="76">
        <v>5</v>
      </c>
      <c r="Q42" s="77" t="s">
        <v>176</v>
      </c>
      <c r="R42" s="85">
        <f t="shared" si="1"/>
        <v>90</v>
      </c>
      <c r="S42" s="85">
        <f t="shared" si="2"/>
        <v>90</v>
      </c>
      <c r="T42" s="73"/>
      <c r="U42" s="55"/>
      <c r="V42" s="55"/>
      <c r="W42" s="55"/>
      <c r="X42" s="55"/>
      <c r="Y42" s="80">
        <v>18</v>
      </c>
      <c r="Z42" s="55">
        <v>36</v>
      </c>
      <c r="AA42" s="55">
        <v>36</v>
      </c>
      <c r="AB42" s="55">
        <v>36</v>
      </c>
      <c r="AC42" s="55">
        <v>36</v>
      </c>
      <c r="AD42" s="84">
        <f t="shared" si="3"/>
        <v>81</v>
      </c>
      <c r="AE42" s="88">
        <f t="shared" si="4"/>
        <v>81</v>
      </c>
      <c r="AF42" s="29">
        <f t="shared" si="5"/>
        <v>162</v>
      </c>
    </row>
    <row r="43" spans="1:32" ht="33" customHeight="1" x14ac:dyDescent="0.25">
      <c r="A43" s="4">
        <v>40</v>
      </c>
      <c r="B43" s="5" t="s">
        <v>36</v>
      </c>
      <c r="C43" s="5" t="s">
        <v>73</v>
      </c>
      <c r="D43" s="49" t="s">
        <v>84</v>
      </c>
      <c r="E43" s="16" t="s">
        <v>53</v>
      </c>
      <c r="F43" s="16" t="s">
        <v>132</v>
      </c>
      <c r="G43" s="16">
        <v>89053058353</v>
      </c>
      <c r="H43" s="3">
        <v>5</v>
      </c>
      <c r="I43" s="3">
        <v>1</v>
      </c>
      <c r="J43" s="52">
        <v>5</v>
      </c>
      <c r="K43" s="52">
        <v>1</v>
      </c>
      <c r="L43" s="3">
        <v>1</v>
      </c>
      <c r="M43" s="4">
        <v>4</v>
      </c>
      <c r="N43" s="3"/>
      <c r="O43" s="18">
        <f t="shared" si="6"/>
        <v>17</v>
      </c>
      <c r="P43" s="76">
        <v>5</v>
      </c>
      <c r="Q43" s="77" t="s">
        <v>176</v>
      </c>
      <c r="R43" s="85">
        <f t="shared" si="1"/>
        <v>85</v>
      </c>
      <c r="S43" s="85">
        <f t="shared" si="2"/>
        <v>85</v>
      </c>
      <c r="T43" s="73"/>
      <c r="U43" s="55"/>
      <c r="V43" s="55"/>
      <c r="W43" s="55"/>
      <c r="X43" s="55"/>
      <c r="Y43" s="80">
        <v>16</v>
      </c>
      <c r="Z43" s="55">
        <v>34</v>
      </c>
      <c r="AA43" s="55">
        <v>34</v>
      </c>
      <c r="AB43" s="55">
        <v>34</v>
      </c>
      <c r="AC43" s="55">
        <v>34</v>
      </c>
      <c r="AD43" s="84">
        <f t="shared" si="3"/>
        <v>76</v>
      </c>
      <c r="AE43" s="88">
        <f t="shared" si="4"/>
        <v>76</v>
      </c>
      <c r="AF43" s="29">
        <f t="shared" si="5"/>
        <v>152</v>
      </c>
    </row>
    <row r="44" spans="1:32" ht="33" customHeight="1" x14ac:dyDescent="0.25">
      <c r="A44" s="4">
        <v>41</v>
      </c>
      <c r="B44" s="5" t="s">
        <v>37</v>
      </c>
      <c r="C44" s="5" t="s">
        <v>77</v>
      </c>
      <c r="D44" s="49" t="s">
        <v>79</v>
      </c>
      <c r="E44" s="16" t="s">
        <v>54</v>
      </c>
      <c r="F44" s="16" t="s">
        <v>130</v>
      </c>
      <c r="G44" s="16">
        <v>89277269478</v>
      </c>
      <c r="H44" s="3">
        <v>6</v>
      </c>
      <c r="I44" s="3">
        <v>1</v>
      </c>
      <c r="J44" s="52">
        <v>6</v>
      </c>
      <c r="K44" s="52">
        <v>1</v>
      </c>
      <c r="L44" s="3">
        <v>1</v>
      </c>
      <c r="M44" s="4">
        <v>4</v>
      </c>
      <c r="N44" s="3"/>
      <c r="O44" s="18">
        <f t="shared" si="6"/>
        <v>19</v>
      </c>
      <c r="P44" s="76">
        <v>5</v>
      </c>
      <c r="Q44" s="77" t="s">
        <v>176</v>
      </c>
      <c r="R44" s="85">
        <f t="shared" ref="R44:R60" si="7">P44*O44</f>
        <v>95</v>
      </c>
      <c r="S44" s="85">
        <f t="shared" si="2"/>
        <v>95</v>
      </c>
      <c r="T44" s="73"/>
      <c r="U44" s="55"/>
      <c r="V44" s="55"/>
      <c r="W44" s="55"/>
      <c r="X44" s="55"/>
      <c r="Y44" s="80">
        <v>18</v>
      </c>
      <c r="Z44" s="55">
        <v>38</v>
      </c>
      <c r="AA44" s="55">
        <v>38</v>
      </c>
      <c r="AB44" s="55">
        <v>38</v>
      </c>
      <c r="AC44" s="55">
        <v>38</v>
      </c>
      <c r="AD44" s="84">
        <f t="shared" si="3"/>
        <v>85</v>
      </c>
      <c r="AE44" s="88">
        <f t="shared" si="4"/>
        <v>85</v>
      </c>
      <c r="AF44" s="29">
        <f t="shared" si="5"/>
        <v>170</v>
      </c>
    </row>
    <row r="45" spans="1:32" ht="33" customHeight="1" x14ac:dyDescent="0.25">
      <c r="A45" s="4">
        <v>42</v>
      </c>
      <c r="B45" s="5" t="s">
        <v>38</v>
      </c>
      <c r="C45" s="5" t="s">
        <v>77</v>
      </c>
      <c r="D45" s="49" t="s">
        <v>115</v>
      </c>
      <c r="E45" s="16" t="s">
        <v>51</v>
      </c>
      <c r="F45" s="16" t="s">
        <v>146</v>
      </c>
      <c r="G45" s="16">
        <v>89058941075</v>
      </c>
      <c r="H45" s="3">
        <v>5</v>
      </c>
      <c r="I45" s="3">
        <v>1</v>
      </c>
      <c r="J45" s="52">
        <v>5</v>
      </c>
      <c r="K45" s="52">
        <v>1</v>
      </c>
      <c r="L45" s="3">
        <v>1</v>
      </c>
      <c r="M45" s="4">
        <v>3</v>
      </c>
      <c r="N45" s="3"/>
      <c r="O45" s="18">
        <f t="shared" si="6"/>
        <v>16</v>
      </c>
      <c r="P45" s="76">
        <v>5</v>
      </c>
      <c r="Q45" s="77" t="s">
        <v>176</v>
      </c>
      <c r="R45" s="85">
        <f t="shared" si="7"/>
        <v>80</v>
      </c>
      <c r="S45" s="85">
        <f t="shared" si="2"/>
        <v>80</v>
      </c>
      <c r="T45" s="73"/>
      <c r="U45" s="55"/>
      <c r="V45" s="55"/>
      <c r="W45" s="55"/>
      <c r="X45" s="55"/>
      <c r="Y45" s="80">
        <v>16</v>
      </c>
      <c r="Z45" s="55">
        <v>32</v>
      </c>
      <c r="AA45" s="55">
        <v>32</v>
      </c>
      <c r="AB45" s="55">
        <v>32</v>
      </c>
      <c r="AC45" s="80">
        <v>16</v>
      </c>
      <c r="AD45" s="84">
        <f t="shared" si="3"/>
        <v>64</v>
      </c>
      <c r="AE45" s="88">
        <f t="shared" si="4"/>
        <v>64</v>
      </c>
      <c r="AF45" s="29">
        <f t="shared" si="5"/>
        <v>128</v>
      </c>
    </row>
    <row r="46" spans="1:32" ht="33" customHeight="1" x14ac:dyDescent="0.25">
      <c r="A46" s="4">
        <v>43</v>
      </c>
      <c r="B46" s="5" t="s">
        <v>39</v>
      </c>
      <c r="C46" s="5" t="s">
        <v>77</v>
      </c>
      <c r="D46" s="49" t="s">
        <v>115</v>
      </c>
      <c r="E46" s="16" t="s">
        <v>51</v>
      </c>
      <c r="F46" s="16" t="s">
        <v>146</v>
      </c>
      <c r="G46" s="16">
        <v>89058941075</v>
      </c>
      <c r="H46" s="3">
        <v>12</v>
      </c>
      <c r="I46" s="3">
        <v>1</v>
      </c>
      <c r="J46" s="52">
        <v>6</v>
      </c>
      <c r="K46" s="52">
        <v>1</v>
      </c>
      <c r="L46" s="3">
        <v>1</v>
      </c>
      <c r="M46" s="4">
        <v>3</v>
      </c>
      <c r="N46" s="3">
        <v>2</v>
      </c>
      <c r="O46" s="18">
        <f>SUM(H46++I46+J46+K46+L46+M46+N46)</f>
        <v>26</v>
      </c>
      <c r="P46" s="76">
        <v>5</v>
      </c>
      <c r="Q46" s="77" t="s">
        <v>176</v>
      </c>
      <c r="R46" s="85">
        <f t="shared" si="7"/>
        <v>130</v>
      </c>
      <c r="S46" s="85">
        <f t="shared" si="2"/>
        <v>130</v>
      </c>
      <c r="T46" s="73"/>
      <c r="U46" s="55"/>
      <c r="V46" s="55"/>
      <c r="W46" s="55"/>
      <c r="X46" s="55"/>
      <c r="Y46" s="80">
        <v>18</v>
      </c>
      <c r="Z46" s="55">
        <v>52</v>
      </c>
      <c r="AA46" s="55">
        <v>52</v>
      </c>
      <c r="AB46" s="55">
        <v>52</v>
      </c>
      <c r="AC46" s="55">
        <v>52</v>
      </c>
      <c r="AD46" s="84">
        <f t="shared" si="3"/>
        <v>113</v>
      </c>
      <c r="AE46" s="88">
        <f t="shared" si="4"/>
        <v>113</v>
      </c>
      <c r="AF46" s="29">
        <f t="shared" si="5"/>
        <v>226</v>
      </c>
    </row>
    <row r="47" spans="1:32" ht="33" customHeight="1" x14ac:dyDescent="0.25">
      <c r="A47" s="4">
        <v>44</v>
      </c>
      <c r="B47" s="5" t="s">
        <v>111</v>
      </c>
      <c r="C47" s="5" t="s">
        <v>77</v>
      </c>
      <c r="D47" s="49" t="s">
        <v>115</v>
      </c>
      <c r="E47" s="16" t="s">
        <v>51</v>
      </c>
      <c r="F47" s="16" t="s">
        <v>146</v>
      </c>
      <c r="G47" s="16">
        <v>89058941075</v>
      </c>
      <c r="H47" s="3">
        <v>10</v>
      </c>
      <c r="I47" s="3">
        <v>1</v>
      </c>
      <c r="J47" s="52">
        <v>5</v>
      </c>
      <c r="K47" s="52">
        <v>1</v>
      </c>
      <c r="L47" s="3">
        <v>1</v>
      </c>
      <c r="M47" s="4">
        <v>4</v>
      </c>
      <c r="N47" s="3">
        <v>1</v>
      </c>
      <c r="O47" s="58">
        <f>SUM(H47++I47+J47+K47+L47+M47+N47)</f>
        <v>23</v>
      </c>
      <c r="P47" s="76">
        <v>5</v>
      </c>
      <c r="Q47" s="77" t="s">
        <v>181</v>
      </c>
      <c r="R47" s="85">
        <f t="shared" si="7"/>
        <v>115</v>
      </c>
      <c r="S47" s="85">
        <f t="shared" si="2"/>
        <v>115</v>
      </c>
      <c r="T47" s="80">
        <v>16</v>
      </c>
      <c r="U47" s="55">
        <v>46</v>
      </c>
      <c r="V47" s="55">
        <v>46</v>
      </c>
      <c r="W47" s="55">
        <v>46</v>
      </c>
      <c r="X47" s="55">
        <v>46</v>
      </c>
      <c r="Y47" s="55"/>
      <c r="Z47" s="55"/>
      <c r="AA47" s="55"/>
      <c r="AB47" s="55"/>
      <c r="AC47" s="55"/>
      <c r="AD47" s="84">
        <f t="shared" si="3"/>
        <v>0</v>
      </c>
      <c r="AE47" s="88">
        <f t="shared" si="4"/>
        <v>0</v>
      </c>
      <c r="AF47" s="29">
        <f t="shared" si="5"/>
        <v>0</v>
      </c>
    </row>
    <row r="48" spans="1:32" ht="33" customHeight="1" x14ac:dyDescent="0.25">
      <c r="A48" s="4">
        <v>45</v>
      </c>
      <c r="B48" s="5" t="s">
        <v>40</v>
      </c>
      <c r="C48" s="5" t="s">
        <v>73</v>
      </c>
      <c r="D48" s="49" t="s">
        <v>85</v>
      </c>
      <c r="E48" s="16" t="s">
        <v>55</v>
      </c>
      <c r="F48" s="16" t="s">
        <v>127</v>
      </c>
      <c r="G48" s="16">
        <v>89277710060</v>
      </c>
      <c r="H48" s="64">
        <v>5</v>
      </c>
      <c r="I48" s="3">
        <v>1</v>
      </c>
      <c r="J48" s="52">
        <v>5</v>
      </c>
      <c r="K48" s="52">
        <v>1</v>
      </c>
      <c r="L48" s="3">
        <v>1</v>
      </c>
      <c r="M48" s="4">
        <v>8</v>
      </c>
      <c r="N48" s="3"/>
      <c r="O48" s="18">
        <f t="shared" si="6"/>
        <v>21</v>
      </c>
      <c r="P48" s="76">
        <v>5</v>
      </c>
      <c r="Q48" s="77" t="s">
        <v>176</v>
      </c>
      <c r="R48" s="85">
        <f t="shared" si="7"/>
        <v>105</v>
      </c>
      <c r="S48" s="85">
        <f t="shared" si="2"/>
        <v>105</v>
      </c>
      <c r="T48" s="73"/>
      <c r="U48" s="55"/>
      <c r="V48" s="55"/>
      <c r="W48" s="55"/>
      <c r="X48" s="55"/>
      <c r="Y48" s="80">
        <v>16</v>
      </c>
      <c r="Z48" s="55">
        <v>42</v>
      </c>
      <c r="AA48" s="55">
        <v>42</v>
      </c>
      <c r="AB48" s="55">
        <v>42</v>
      </c>
      <c r="AC48" s="55">
        <v>42</v>
      </c>
      <c r="AD48" s="84">
        <f t="shared" si="3"/>
        <v>92</v>
      </c>
      <c r="AE48" s="88">
        <f t="shared" si="4"/>
        <v>92</v>
      </c>
      <c r="AF48" s="29">
        <f t="shared" si="5"/>
        <v>184</v>
      </c>
    </row>
    <row r="49" spans="1:96" ht="33" customHeight="1" x14ac:dyDescent="0.25">
      <c r="A49" s="4">
        <v>46</v>
      </c>
      <c r="B49" s="5" t="s">
        <v>112</v>
      </c>
      <c r="C49" s="5" t="s">
        <v>73</v>
      </c>
      <c r="D49" s="5" t="s">
        <v>85</v>
      </c>
      <c r="E49" s="16" t="s">
        <v>55</v>
      </c>
      <c r="F49" s="16" t="s">
        <v>127</v>
      </c>
      <c r="G49" s="16">
        <v>89277710060</v>
      </c>
      <c r="H49" s="64">
        <v>5</v>
      </c>
      <c r="I49" s="3">
        <v>1</v>
      </c>
      <c r="J49" s="52">
        <v>5</v>
      </c>
      <c r="K49" s="52">
        <v>2</v>
      </c>
      <c r="L49" s="3">
        <v>1</v>
      </c>
      <c r="M49" s="4">
        <v>8</v>
      </c>
      <c r="N49" s="3"/>
      <c r="O49" s="18">
        <f t="shared" si="6"/>
        <v>22</v>
      </c>
      <c r="P49" s="76">
        <v>4</v>
      </c>
      <c r="Q49" s="77" t="s">
        <v>177</v>
      </c>
      <c r="R49" s="85">
        <f t="shared" si="7"/>
        <v>88</v>
      </c>
      <c r="S49" s="85">
        <f t="shared" si="2"/>
        <v>88</v>
      </c>
      <c r="T49" s="73"/>
      <c r="U49" s="80">
        <v>18</v>
      </c>
      <c r="V49" s="55">
        <v>44</v>
      </c>
      <c r="W49" s="55">
        <v>44</v>
      </c>
      <c r="X49" s="55">
        <v>44</v>
      </c>
      <c r="Y49" s="55"/>
      <c r="Z49" s="55"/>
      <c r="AA49" s="55"/>
      <c r="AB49" s="55"/>
      <c r="AC49" s="55"/>
      <c r="AD49" s="84">
        <f t="shared" si="3"/>
        <v>0</v>
      </c>
      <c r="AE49" s="88">
        <f t="shared" si="4"/>
        <v>0</v>
      </c>
      <c r="AF49" s="29">
        <f t="shared" si="5"/>
        <v>0</v>
      </c>
    </row>
    <row r="50" spans="1:96" ht="33" customHeight="1" x14ac:dyDescent="0.25">
      <c r="A50" s="4">
        <v>47</v>
      </c>
      <c r="B50" s="5" t="s">
        <v>41</v>
      </c>
      <c r="C50" s="5" t="s">
        <v>77</v>
      </c>
      <c r="D50" s="49" t="s">
        <v>115</v>
      </c>
      <c r="E50" s="16" t="s">
        <v>51</v>
      </c>
      <c r="F50" s="16" t="s">
        <v>146</v>
      </c>
      <c r="G50" s="16">
        <v>89058941075</v>
      </c>
      <c r="H50" s="3">
        <v>6</v>
      </c>
      <c r="I50" s="3">
        <v>1</v>
      </c>
      <c r="J50" s="52">
        <v>6</v>
      </c>
      <c r="K50" s="52">
        <v>1</v>
      </c>
      <c r="L50" s="3">
        <v>1</v>
      </c>
      <c r="M50" s="4">
        <v>3</v>
      </c>
      <c r="N50" s="3"/>
      <c r="O50" s="58">
        <f t="shared" ref="O50:O51" si="8">SUM(H50++I50+J50+K50+L50+M50+N50)</f>
        <v>18</v>
      </c>
      <c r="P50" s="76">
        <v>4</v>
      </c>
      <c r="Q50" s="77" t="s">
        <v>180</v>
      </c>
      <c r="R50" s="85">
        <f t="shared" si="7"/>
        <v>72</v>
      </c>
      <c r="S50" s="85">
        <f t="shared" si="2"/>
        <v>72</v>
      </c>
      <c r="T50" s="73"/>
      <c r="U50" s="55"/>
      <c r="V50" s="55"/>
      <c r="W50" s="55"/>
      <c r="X50" s="55"/>
      <c r="Y50" s="80">
        <v>18</v>
      </c>
      <c r="Z50" s="55">
        <v>34</v>
      </c>
      <c r="AA50" s="55">
        <v>34</v>
      </c>
      <c r="AB50" s="55">
        <v>34</v>
      </c>
      <c r="AC50" s="55"/>
      <c r="AD50" s="84">
        <f t="shared" si="3"/>
        <v>60</v>
      </c>
      <c r="AE50" s="88">
        <f t="shared" si="4"/>
        <v>60</v>
      </c>
      <c r="AF50" s="29">
        <f t="shared" si="5"/>
        <v>120</v>
      </c>
    </row>
    <row r="51" spans="1:96" ht="33" customHeight="1" x14ac:dyDescent="0.25">
      <c r="A51" s="4">
        <v>48</v>
      </c>
      <c r="B51" s="5" t="s">
        <v>113</v>
      </c>
      <c r="C51" s="5" t="s">
        <v>77</v>
      </c>
      <c r="D51" s="49" t="s">
        <v>115</v>
      </c>
      <c r="E51" s="16" t="s">
        <v>51</v>
      </c>
      <c r="F51" s="16" t="s">
        <v>146</v>
      </c>
      <c r="G51" s="16">
        <v>89058941075</v>
      </c>
      <c r="H51" s="3">
        <v>6</v>
      </c>
      <c r="I51" s="3">
        <v>1</v>
      </c>
      <c r="J51" s="52">
        <v>6</v>
      </c>
      <c r="K51" s="52">
        <v>1</v>
      </c>
      <c r="L51" s="3">
        <v>1</v>
      </c>
      <c r="M51" s="4">
        <v>3</v>
      </c>
      <c r="N51" s="3">
        <v>3</v>
      </c>
      <c r="O51" s="58">
        <f t="shared" si="8"/>
        <v>21</v>
      </c>
      <c r="P51" s="76">
        <v>4</v>
      </c>
      <c r="Q51" s="77" t="s">
        <v>177</v>
      </c>
      <c r="R51" s="85">
        <f t="shared" si="7"/>
        <v>84</v>
      </c>
      <c r="S51" s="85">
        <f t="shared" si="2"/>
        <v>84</v>
      </c>
      <c r="T51" s="73"/>
      <c r="U51" s="80">
        <v>18</v>
      </c>
      <c r="V51" s="55">
        <v>42</v>
      </c>
      <c r="W51" s="55">
        <v>42</v>
      </c>
      <c r="X51" s="55">
        <v>42</v>
      </c>
      <c r="Y51" s="55"/>
      <c r="Z51" s="55"/>
      <c r="AA51" s="55"/>
      <c r="AB51" s="55"/>
      <c r="AC51" s="55"/>
      <c r="AD51" s="84">
        <f t="shared" si="3"/>
        <v>0</v>
      </c>
      <c r="AE51" s="88">
        <f t="shared" si="4"/>
        <v>0</v>
      </c>
      <c r="AF51" s="29">
        <f t="shared" si="5"/>
        <v>0</v>
      </c>
    </row>
    <row r="52" spans="1:96" ht="33" customHeight="1" x14ac:dyDescent="0.25">
      <c r="A52" s="4">
        <v>49</v>
      </c>
      <c r="B52" s="5" t="s">
        <v>42</v>
      </c>
      <c r="C52" s="5" t="s">
        <v>75</v>
      </c>
      <c r="D52" s="49" t="s">
        <v>74</v>
      </c>
      <c r="E52" s="16" t="s">
        <v>50</v>
      </c>
      <c r="F52" s="16" t="s">
        <v>145</v>
      </c>
      <c r="G52" s="16">
        <v>89272626283</v>
      </c>
      <c r="H52" s="3">
        <v>5</v>
      </c>
      <c r="I52" s="3">
        <v>1</v>
      </c>
      <c r="J52" s="52">
        <v>5</v>
      </c>
      <c r="K52" s="52">
        <v>1</v>
      </c>
      <c r="L52" s="3">
        <v>1</v>
      </c>
      <c r="M52" s="4">
        <v>15</v>
      </c>
      <c r="N52" s="3"/>
      <c r="O52" s="18">
        <f t="shared" si="6"/>
        <v>28</v>
      </c>
      <c r="P52" s="76">
        <v>5</v>
      </c>
      <c r="Q52" s="77" t="s">
        <v>176</v>
      </c>
      <c r="R52" s="85">
        <f t="shared" si="7"/>
        <v>140</v>
      </c>
      <c r="S52" s="85">
        <f t="shared" si="2"/>
        <v>140</v>
      </c>
      <c r="T52" s="73"/>
      <c r="U52" s="55"/>
      <c r="V52" s="55"/>
      <c r="W52" s="55"/>
      <c r="X52" s="55"/>
      <c r="Y52" s="55">
        <v>56</v>
      </c>
      <c r="Z52" s="55">
        <v>56</v>
      </c>
      <c r="AA52" s="55">
        <v>56</v>
      </c>
      <c r="AB52" s="55">
        <v>56</v>
      </c>
      <c r="AC52" s="55">
        <v>56</v>
      </c>
      <c r="AD52" s="84">
        <f t="shared" si="3"/>
        <v>140</v>
      </c>
      <c r="AE52" s="88">
        <f t="shared" si="4"/>
        <v>140</v>
      </c>
      <c r="AF52" s="29">
        <f t="shared" si="5"/>
        <v>280</v>
      </c>
    </row>
    <row r="53" spans="1:96" ht="33" customHeight="1" x14ac:dyDescent="0.25">
      <c r="A53" s="4">
        <v>50</v>
      </c>
      <c r="B53" s="5" t="s">
        <v>43</v>
      </c>
      <c r="C53" s="5" t="s">
        <v>73</v>
      </c>
      <c r="D53" s="49" t="s">
        <v>72</v>
      </c>
      <c r="E53" s="4" t="s">
        <v>57</v>
      </c>
      <c r="F53" s="16" t="s">
        <v>131</v>
      </c>
      <c r="G53" s="16">
        <v>89093655653</v>
      </c>
      <c r="H53" s="3">
        <v>5</v>
      </c>
      <c r="I53" s="3">
        <v>1</v>
      </c>
      <c r="J53" s="52">
        <v>5</v>
      </c>
      <c r="K53" s="52">
        <v>1</v>
      </c>
      <c r="L53" s="3">
        <v>1</v>
      </c>
      <c r="M53" s="4">
        <v>3</v>
      </c>
      <c r="N53" s="3"/>
      <c r="O53" s="18">
        <f t="shared" si="6"/>
        <v>16</v>
      </c>
      <c r="P53" s="76">
        <v>5</v>
      </c>
      <c r="Q53" s="77" t="s">
        <v>176</v>
      </c>
      <c r="R53" s="85">
        <f t="shared" si="7"/>
        <v>80</v>
      </c>
      <c r="S53" s="85">
        <f t="shared" si="2"/>
        <v>80</v>
      </c>
      <c r="T53" s="73"/>
      <c r="U53" s="55"/>
      <c r="V53" s="55"/>
      <c r="W53" s="55"/>
      <c r="X53" s="55"/>
      <c r="Y53" s="80">
        <v>16</v>
      </c>
      <c r="Z53" s="55">
        <v>32</v>
      </c>
      <c r="AA53" s="55">
        <v>32</v>
      </c>
      <c r="AB53" s="55">
        <v>32</v>
      </c>
      <c r="AC53" s="55">
        <v>32</v>
      </c>
      <c r="AD53" s="84">
        <f t="shared" si="3"/>
        <v>72</v>
      </c>
      <c r="AE53" s="88">
        <f t="shared" si="4"/>
        <v>72</v>
      </c>
      <c r="AF53" s="29">
        <f t="shared" si="5"/>
        <v>144</v>
      </c>
    </row>
    <row r="54" spans="1:96" ht="33" customHeight="1" x14ac:dyDescent="0.25">
      <c r="A54" s="4">
        <v>51</v>
      </c>
      <c r="B54" s="5" t="s">
        <v>44</v>
      </c>
      <c r="C54" s="5" t="s">
        <v>77</v>
      </c>
      <c r="D54" s="49" t="s">
        <v>115</v>
      </c>
      <c r="E54" s="4" t="s">
        <v>51</v>
      </c>
      <c r="F54" s="16" t="s">
        <v>146</v>
      </c>
      <c r="G54" s="16">
        <v>89058941075</v>
      </c>
      <c r="H54" s="3">
        <v>6</v>
      </c>
      <c r="I54" s="3">
        <v>1</v>
      </c>
      <c r="J54" s="52">
        <v>6</v>
      </c>
      <c r="K54" s="52">
        <v>1</v>
      </c>
      <c r="L54" s="3">
        <v>1</v>
      </c>
      <c r="M54" s="4">
        <v>2</v>
      </c>
      <c r="N54" s="3"/>
      <c r="O54" s="58">
        <f t="shared" ref="O54:O55" si="9">SUM(H54++I54+J54+K54+L54+M54+N54)</f>
        <v>17</v>
      </c>
      <c r="P54" s="76">
        <v>5</v>
      </c>
      <c r="Q54" s="77" t="s">
        <v>183</v>
      </c>
      <c r="R54" s="85">
        <f t="shared" si="7"/>
        <v>85</v>
      </c>
      <c r="S54" s="85">
        <f t="shared" si="2"/>
        <v>85</v>
      </c>
      <c r="T54" s="73"/>
      <c r="U54" s="55"/>
      <c r="V54" s="55"/>
      <c r="W54" s="55"/>
      <c r="X54" s="55"/>
      <c r="Y54" s="80">
        <v>18</v>
      </c>
      <c r="Z54" s="55">
        <v>34</v>
      </c>
      <c r="AA54" s="55">
        <v>34</v>
      </c>
      <c r="AB54" s="55">
        <v>34</v>
      </c>
      <c r="AC54" s="55">
        <v>34</v>
      </c>
      <c r="AD54" s="84">
        <f t="shared" si="3"/>
        <v>77</v>
      </c>
      <c r="AE54" s="88">
        <f t="shared" si="4"/>
        <v>77</v>
      </c>
      <c r="AF54" s="29">
        <f t="shared" si="5"/>
        <v>154</v>
      </c>
    </row>
    <row r="55" spans="1:96" ht="33" customHeight="1" x14ac:dyDescent="0.25">
      <c r="A55" s="4">
        <v>52</v>
      </c>
      <c r="B55" s="5" t="s">
        <v>114</v>
      </c>
      <c r="C55" s="5" t="s">
        <v>77</v>
      </c>
      <c r="D55" s="49" t="s">
        <v>115</v>
      </c>
      <c r="E55" s="4" t="s">
        <v>51</v>
      </c>
      <c r="F55" s="16" t="s">
        <v>146</v>
      </c>
      <c r="G55" s="16">
        <v>89058941075</v>
      </c>
      <c r="H55" s="3">
        <v>6</v>
      </c>
      <c r="I55" s="3">
        <v>1</v>
      </c>
      <c r="J55" s="52">
        <v>6</v>
      </c>
      <c r="K55" s="52">
        <v>1</v>
      </c>
      <c r="L55" s="3">
        <v>1</v>
      </c>
      <c r="M55" s="4">
        <v>3</v>
      </c>
      <c r="N55" s="3">
        <v>2</v>
      </c>
      <c r="O55" s="58">
        <f t="shared" si="9"/>
        <v>20</v>
      </c>
      <c r="P55" s="76">
        <v>4</v>
      </c>
      <c r="Q55" s="77" t="s">
        <v>177</v>
      </c>
      <c r="R55" s="85">
        <f t="shared" si="7"/>
        <v>80</v>
      </c>
      <c r="S55" s="85">
        <f t="shared" si="2"/>
        <v>80</v>
      </c>
      <c r="T55" s="73"/>
      <c r="U55" s="80">
        <v>18</v>
      </c>
      <c r="V55" s="55">
        <v>40</v>
      </c>
      <c r="W55" s="55">
        <v>40</v>
      </c>
      <c r="X55" s="55">
        <v>40</v>
      </c>
      <c r="Y55" s="55"/>
      <c r="Z55" s="55"/>
      <c r="AA55" s="55"/>
      <c r="AB55" s="55"/>
      <c r="AC55" s="55"/>
      <c r="AD55" s="84">
        <f t="shared" si="3"/>
        <v>0</v>
      </c>
      <c r="AE55" s="88">
        <f t="shared" si="4"/>
        <v>0</v>
      </c>
      <c r="AF55" s="29">
        <f t="shared" si="5"/>
        <v>0</v>
      </c>
    </row>
    <row r="56" spans="1:96" ht="33" customHeight="1" x14ac:dyDescent="0.25">
      <c r="A56" s="4">
        <v>53</v>
      </c>
      <c r="B56" s="5" t="s">
        <v>106</v>
      </c>
      <c r="C56" s="5" t="s">
        <v>77</v>
      </c>
      <c r="D56" s="50" t="s">
        <v>79</v>
      </c>
      <c r="E56" s="4" t="s">
        <v>54</v>
      </c>
      <c r="F56" s="16" t="s">
        <v>130</v>
      </c>
      <c r="G56" s="16">
        <v>89277269478</v>
      </c>
      <c r="H56" s="4">
        <v>5</v>
      </c>
      <c r="I56" s="3">
        <v>1</v>
      </c>
      <c r="J56" s="52">
        <v>5</v>
      </c>
      <c r="K56" s="52">
        <v>1</v>
      </c>
      <c r="L56" s="3">
        <v>1</v>
      </c>
      <c r="M56" s="4">
        <v>4</v>
      </c>
      <c r="N56" s="3"/>
      <c r="O56" s="18">
        <f t="shared" si="6"/>
        <v>17</v>
      </c>
      <c r="P56" s="76">
        <v>5</v>
      </c>
      <c r="Q56" s="77" t="s">
        <v>176</v>
      </c>
      <c r="R56" s="85">
        <f t="shared" si="7"/>
        <v>85</v>
      </c>
      <c r="S56" s="85">
        <f t="shared" si="2"/>
        <v>85</v>
      </c>
      <c r="T56" s="73"/>
      <c r="U56" s="55"/>
      <c r="V56" s="55"/>
      <c r="W56" s="55"/>
      <c r="X56" s="55"/>
      <c r="Y56" s="80">
        <v>16</v>
      </c>
      <c r="Z56" s="55">
        <v>34</v>
      </c>
      <c r="AA56" s="55">
        <v>34</v>
      </c>
      <c r="AB56" s="55">
        <v>34</v>
      </c>
      <c r="AC56" s="55">
        <v>34</v>
      </c>
      <c r="AD56" s="84">
        <f t="shared" si="3"/>
        <v>76</v>
      </c>
      <c r="AE56" s="88">
        <f t="shared" si="4"/>
        <v>76</v>
      </c>
      <c r="AF56" s="29">
        <f t="shared" si="5"/>
        <v>152</v>
      </c>
    </row>
    <row r="57" spans="1:96" ht="41.25" customHeight="1" x14ac:dyDescent="0.25">
      <c r="A57" s="4">
        <v>54</v>
      </c>
      <c r="B57" s="24" t="s">
        <v>107</v>
      </c>
      <c r="C57" s="17" t="s">
        <v>77</v>
      </c>
      <c r="D57" s="49" t="s">
        <v>115</v>
      </c>
      <c r="E57" s="4" t="s">
        <v>51</v>
      </c>
      <c r="F57" s="16" t="s">
        <v>146</v>
      </c>
      <c r="G57" s="16">
        <v>89058941075</v>
      </c>
      <c r="H57" s="3">
        <v>6</v>
      </c>
      <c r="I57" s="3">
        <v>1</v>
      </c>
      <c r="J57" s="52">
        <v>6</v>
      </c>
      <c r="K57" s="52">
        <v>1</v>
      </c>
      <c r="L57" s="3">
        <v>1</v>
      </c>
      <c r="M57" s="4">
        <v>4</v>
      </c>
      <c r="N57" s="3"/>
      <c r="O57" s="58">
        <f>SUM(H57++I57+J57+K57+L57+M57+N57)</f>
        <v>19</v>
      </c>
      <c r="P57" s="76">
        <v>5</v>
      </c>
      <c r="Q57" s="77" t="s">
        <v>176</v>
      </c>
      <c r="R57" s="85">
        <f t="shared" si="7"/>
        <v>95</v>
      </c>
      <c r="S57" s="85">
        <f t="shared" si="2"/>
        <v>95</v>
      </c>
      <c r="T57" s="73"/>
      <c r="U57" s="55"/>
      <c r="V57" s="55"/>
      <c r="W57" s="55"/>
      <c r="X57" s="55"/>
      <c r="Y57" s="80">
        <v>18</v>
      </c>
      <c r="Z57" s="55">
        <v>38</v>
      </c>
      <c r="AA57" s="55">
        <v>38</v>
      </c>
      <c r="AB57" s="55">
        <v>38</v>
      </c>
      <c r="AC57" s="55">
        <v>38</v>
      </c>
      <c r="AD57" s="84">
        <f t="shared" si="3"/>
        <v>85</v>
      </c>
      <c r="AE57" s="88">
        <f t="shared" si="4"/>
        <v>85</v>
      </c>
      <c r="AF57" s="29">
        <f t="shared" si="5"/>
        <v>170</v>
      </c>
    </row>
    <row r="58" spans="1:96" ht="45" customHeight="1" x14ac:dyDescent="0.25">
      <c r="A58" s="4">
        <v>55</v>
      </c>
      <c r="B58" s="5" t="s">
        <v>45</v>
      </c>
      <c r="C58" s="5" t="s">
        <v>124</v>
      </c>
      <c r="D58" s="49" t="s">
        <v>120</v>
      </c>
      <c r="E58" s="16" t="s">
        <v>58</v>
      </c>
      <c r="F58" s="16" t="s">
        <v>147</v>
      </c>
      <c r="G58" s="16">
        <v>89171524483</v>
      </c>
      <c r="H58" s="3">
        <v>7</v>
      </c>
      <c r="I58" s="3">
        <v>1</v>
      </c>
      <c r="J58" s="52">
        <v>7</v>
      </c>
      <c r="K58" s="52">
        <v>2</v>
      </c>
      <c r="L58" s="3">
        <v>1</v>
      </c>
      <c r="M58" s="4">
        <v>5</v>
      </c>
      <c r="N58" s="3"/>
      <c r="O58" s="18">
        <f t="shared" si="6"/>
        <v>23</v>
      </c>
      <c r="P58" s="76">
        <v>5</v>
      </c>
      <c r="Q58" s="77" t="s">
        <v>176</v>
      </c>
      <c r="R58" s="85">
        <f t="shared" si="7"/>
        <v>115</v>
      </c>
      <c r="S58" s="85">
        <f t="shared" si="2"/>
        <v>115</v>
      </c>
      <c r="T58" s="73"/>
      <c r="U58" s="55"/>
      <c r="V58" s="55"/>
      <c r="W58" s="55"/>
      <c r="X58" s="55"/>
      <c r="Y58" s="80">
        <v>22</v>
      </c>
      <c r="Z58" s="55">
        <v>46</v>
      </c>
      <c r="AA58" s="55">
        <v>46</v>
      </c>
      <c r="AB58" s="55">
        <v>46</v>
      </c>
      <c r="AC58" s="55">
        <v>46</v>
      </c>
      <c r="AD58" s="84">
        <f t="shared" si="3"/>
        <v>103</v>
      </c>
      <c r="AE58" s="88">
        <f t="shared" si="4"/>
        <v>103</v>
      </c>
      <c r="AF58" s="29">
        <f t="shared" si="5"/>
        <v>206</v>
      </c>
    </row>
    <row r="59" spans="1:96" ht="33" customHeight="1" x14ac:dyDescent="0.25">
      <c r="A59" s="4">
        <v>56</v>
      </c>
      <c r="B59" s="5" t="s">
        <v>46</v>
      </c>
      <c r="C59" s="5" t="s">
        <v>123</v>
      </c>
      <c r="D59" s="49" t="s">
        <v>116</v>
      </c>
      <c r="E59" s="16" t="s">
        <v>59</v>
      </c>
      <c r="F59" s="16" t="s">
        <v>148</v>
      </c>
      <c r="G59" s="16">
        <v>89063471375</v>
      </c>
      <c r="H59" s="3">
        <v>10</v>
      </c>
      <c r="I59" s="3">
        <v>1</v>
      </c>
      <c r="J59" s="52">
        <v>10</v>
      </c>
      <c r="K59" s="52">
        <v>1</v>
      </c>
      <c r="L59" s="3">
        <v>1</v>
      </c>
      <c r="M59" s="4">
        <v>3</v>
      </c>
      <c r="N59" s="3"/>
      <c r="O59" s="18">
        <f t="shared" si="6"/>
        <v>26</v>
      </c>
      <c r="P59" s="76">
        <v>5</v>
      </c>
      <c r="Q59" s="77" t="s">
        <v>176</v>
      </c>
      <c r="R59" s="85">
        <f t="shared" si="7"/>
        <v>130</v>
      </c>
      <c r="S59" s="85">
        <f t="shared" si="2"/>
        <v>130</v>
      </c>
      <c r="T59" s="73"/>
      <c r="U59" s="55"/>
      <c r="V59" s="55"/>
      <c r="W59" s="55"/>
      <c r="X59" s="55"/>
      <c r="Y59" s="55">
        <v>52</v>
      </c>
      <c r="Z59" s="55">
        <v>52</v>
      </c>
      <c r="AA59" s="55">
        <v>52</v>
      </c>
      <c r="AB59" s="55">
        <v>52</v>
      </c>
      <c r="AC59" s="55">
        <v>52</v>
      </c>
      <c r="AD59" s="84">
        <f t="shared" si="3"/>
        <v>130</v>
      </c>
      <c r="AE59" s="88">
        <f t="shared" si="4"/>
        <v>130</v>
      </c>
      <c r="AF59" s="29">
        <f t="shared" si="5"/>
        <v>260</v>
      </c>
    </row>
    <row r="60" spans="1:96" s="15" customFormat="1" ht="33" customHeight="1" thickBot="1" x14ac:dyDescent="0.3">
      <c r="A60" s="4">
        <v>57</v>
      </c>
      <c r="B60" s="8" t="s">
        <v>47</v>
      </c>
      <c r="C60" s="5" t="s">
        <v>77</v>
      </c>
      <c r="D60" s="49" t="s">
        <v>78</v>
      </c>
      <c r="E60" s="16" t="s">
        <v>121</v>
      </c>
      <c r="F60" s="16" t="s">
        <v>138</v>
      </c>
      <c r="G60" s="16">
        <v>89033344361</v>
      </c>
      <c r="H60" s="19">
        <v>5</v>
      </c>
      <c r="I60" s="3">
        <v>1</v>
      </c>
      <c r="J60" s="52">
        <v>5</v>
      </c>
      <c r="K60" s="52">
        <v>1</v>
      </c>
      <c r="L60" s="3">
        <v>1</v>
      </c>
      <c r="M60" s="4">
        <v>4</v>
      </c>
      <c r="N60" s="3"/>
      <c r="O60" s="26">
        <f t="shared" si="6"/>
        <v>17</v>
      </c>
      <c r="P60" s="76">
        <v>4</v>
      </c>
      <c r="Q60" s="77" t="s">
        <v>180</v>
      </c>
      <c r="R60" s="85">
        <f t="shared" si="7"/>
        <v>68</v>
      </c>
      <c r="S60" s="85">
        <f t="shared" si="2"/>
        <v>68</v>
      </c>
      <c r="T60" s="75"/>
      <c r="U60" s="56"/>
      <c r="V60" s="56"/>
      <c r="W60" s="56"/>
      <c r="X60" s="56"/>
      <c r="Y60" s="83">
        <v>16</v>
      </c>
      <c r="Z60" s="55">
        <v>34</v>
      </c>
      <c r="AA60" s="56">
        <v>34</v>
      </c>
      <c r="AB60" s="56">
        <v>34</v>
      </c>
      <c r="AC60" s="56"/>
      <c r="AD60" s="90">
        <f t="shared" si="3"/>
        <v>59</v>
      </c>
      <c r="AE60" s="91">
        <f t="shared" si="4"/>
        <v>59</v>
      </c>
      <c r="AF60" s="29">
        <f t="shared" si="5"/>
        <v>118</v>
      </c>
      <c r="AG60" s="30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</row>
    <row r="61" spans="1:96" s="28" customFormat="1" ht="23.25" thickBot="1" x14ac:dyDescent="0.3">
      <c r="B61" s="46" t="s">
        <v>108</v>
      </c>
      <c r="C61" s="47"/>
      <c r="D61" s="47"/>
      <c r="E61" s="47"/>
      <c r="F61" s="47"/>
      <c r="G61" s="48"/>
      <c r="H61" s="27">
        <f t="shared" ref="H61:S61" si="10">SUM(H4:H60)</f>
        <v>375</v>
      </c>
      <c r="I61" s="27">
        <f t="shared" si="10"/>
        <v>57</v>
      </c>
      <c r="J61" s="27">
        <f t="shared" si="10"/>
        <v>347</v>
      </c>
      <c r="K61" s="27">
        <f t="shared" si="10"/>
        <v>67</v>
      </c>
      <c r="L61" s="27">
        <f t="shared" si="10"/>
        <v>57</v>
      </c>
      <c r="M61" s="27">
        <f t="shared" si="10"/>
        <v>250</v>
      </c>
      <c r="N61" s="27">
        <f t="shared" si="10"/>
        <v>11</v>
      </c>
      <c r="O61" s="27">
        <f t="shared" si="10"/>
        <v>1164</v>
      </c>
      <c r="P61" s="57">
        <f t="shared" si="10"/>
        <v>259</v>
      </c>
      <c r="Q61" s="57"/>
      <c r="R61" s="57">
        <f t="shared" si="10"/>
        <v>5572</v>
      </c>
      <c r="S61" s="57">
        <f t="shared" si="10"/>
        <v>5572</v>
      </c>
      <c r="T61" s="57"/>
      <c r="U61" s="57">
        <f t="shared" ref="U61:AC61" si="11">SUM(U4:U60)</f>
        <v>170</v>
      </c>
      <c r="V61" s="57">
        <f t="shared" si="11"/>
        <v>242</v>
      </c>
      <c r="W61" s="57">
        <f t="shared" si="11"/>
        <v>242</v>
      </c>
      <c r="X61" s="57">
        <f t="shared" si="11"/>
        <v>242</v>
      </c>
      <c r="Y61" s="57">
        <f t="shared" si="11"/>
        <v>1272</v>
      </c>
      <c r="Z61" s="57">
        <f t="shared" si="11"/>
        <v>2084</v>
      </c>
      <c r="AA61" s="57">
        <f t="shared" si="11"/>
        <v>2084</v>
      </c>
      <c r="AB61" s="57">
        <f t="shared" si="11"/>
        <v>2034</v>
      </c>
      <c r="AC61" s="89">
        <f t="shared" si="11"/>
        <v>1750</v>
      </c>
      <c r="AD61" s="92">
        <f t="shared" si="3"/>
        <v>4612</v>
      </c>
      <c r="AE61" s="93">
        <f t="shared" si="4"/>
        <v>4612</v>
      </c>
      <c r="AF61" s="29">
        <f>SUM(AD61:AE61)</f>
        <v>9224</v>
      </c>
      <c r="AG61" s="31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</row>
    <row r="62" spans="1:96" s="25" customFormat="1" x14ac:dyDescent="0.25"/>
    <row r="63" spans="1:96" s="25" customFormat="1" x14ac:dyDescent="0.25"/>
    <row r="64" spans="1:96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  <row r="93" s="25" customFormat="1" x14ac:dyDescent="0.25"/>
    <row r="94" s="25" customFormat="1" x14ac:dyDescent="0.25"/>
    <row r="95" s="25" customFormat="1" x14ac:dyDescent="0.25"/>
    <row r="96" s="25" customFormat="1" x14ac:dyDescent="0.25"/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  <row r="111" s="25" customFormat="1" x14ac:dyDescent="0.25"/>
    <row r="112" s="25" customFormat="1" x14ac:dyDescent="0.25"/>
    <row r="113" s="25" customFormat="1" x14ac:dyDescent="0.25"/>
    <row r="114" s="25" customFormat="1" x14ac:dyDescent="0.25"/>
    <row r="115" s="25" customFormat="1" x14ac:dyDescent="0.25"/>
    <row r="116" s="25" customFormat="1" x14ac:dyDescent="0.25"/>
    <row r="117" s="25" customFormat="1" x14ac:dyDescent="0.25"/>
    <row r="118" s="25" customFormat="1" x14ac:dyDescent="0.25"/>
    <row r="119" s="25" customFormat="1" x14ac:dyDescent="0.25"/>
    <row r="120" s="25" customFormat="1" x14ac:dyDescent="0.25"/>
    <row r="121" s="25" customFormat="1" x14ac:dyDescent="0.25"/>
    <row r="122" s="25" customFormat="1" x14ac:dyDescent="0.25"/>
    <row r="123" s="25" customFormat="1" x14ac:dyDescent="0.25"/>
    <row r="124" s="25" customFormat="1" x14ac:dyDescent="0.25"/>
    <row r="125" s="25" customFormat="1" x14ac:dyDescent="0.25"/>
    <row r="126" s="25" customFormat="1" x14ac:dyDescent="0.25"/>
    <row r="127" s="25" customFormat="1" x14ac:dyDescent="0.25"/>
    <row r="128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pans="1:33" s="25" customFormat="1" x14ac:dyDescent="0.25"/>
    <row r="274" spans="1:33" s="25" customFormat="1" x14ac:dyDescent="0.25"/>
    <row r="275" spans="1:33" s="25" customFormat="1" x14ac:dyDescent="0.25"/>
    <row r="276" spans="1:33" s="25" customFormat="1" x14ac:dyDescent="0.25"/>
    <row r="277" spans="1:33" s="25" customFormat="1" x14ac:dyDescent="0.25"/>
    <row r="278" spans="1:33" s="25" customFormat="1" x14ac:dyDescent="0.25"/>
    <row r="279" spans="1:33" s="25" customFormat="1" x14ac:dyDescent="0.25"/>
    <row r="280" spans="1:33" s="25" customFormat="1" x14ac:dyDescent="0.25"/>
    <row r="281" spans="1:33" s="25" customFormat="1" x14ac:dyDescent="0.25"/>
    <row r="282" spans="1:33" s="25" customFormat="1" x14ac:dyDescent="0.25"/>
    <row r="283" spans="1:33" s="25" customFormat="1" x14ac:dyDescent="0.25"/>
    <row r="284" spans="1:33" s="25" customFormat="1" x14ac:dyDescent="0.25"/>
    <row r="285" spans="1:33" s="25" customFormat="1" x14ac:dyDescent="0.25"/>
    <row r="286" spans="1:33" s="25" customFormat="1" x14ac:dyDescent="0.25"/>
    <row r="287" spans="1:33" s="25" customFormat="1" x14ac:dyDescent="0.25"/>
    <row r="288" spans="1:33" x14ac:dyDescent="0.25">
      <c r="A288" s="9"/>
      <c r="B288" s="9"/>
      <c r="C288" s="9"/>
      <c r="D288" s="9"/>
      <c r="E288" s="9"/>
      <c r="F288" s="9"/>
      <c r="G288" s="9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32"/>
      <c r="AF288" s="32"/>
      <c r="AG288" s="32"/>
    </row>
    <row r="289" spans="8:17" x14ac:dyDescent="0.25"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8:17" x14ac:dyDescent="0.25"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8:17" x14ac:dyDescent="0.25"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8:17" x14ac:dyDescent="0.25"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8:17" x14ac:dyDescent="0.25"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8:17" x14ac:dyDescent="0.25"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8:17" x14ac:dyDescent="0.25"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8:17" x14ac:dyDescent="0.25"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8:17" x14ac:dyDescent="0.25"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8:17" x14ac:dyDescent="0.25"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8:17" x14ac:dyDescent="0.25"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8:17" x14ac:dyDescent="0.25"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8:17" x14ac:dyDescent="0.25"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8:17" x14ac:dyDescent="0.25"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8:17" x14ac:dyDescent="0.25"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8:17" x14ac:dyDescent="0.25"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8:17" x14ac:dyDescent="0.25"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8:17" x14ac:dyDescent="0.25"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8:17" x14ac:dyDescent="0.25"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8:17" x14ac:dyDescent="0.25"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8:17" x14ac:dyDescent="0.25"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8:17" x14ac:dyDescent="0.25"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8:17" x14ac:dyDescent="0.25"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8:17" x14ac:dyDescent="0.25"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8:17" x14ac:dyDescent="0.25"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8:17" x14ac:dyDescent="0.25"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8:17" x14ac:dyDescent="0.25"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8:17" x14ac:dyDescent="0.25"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8:17" x14ac:dyDescent="0.25"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8:17" x14ac:dyDescent="0.25"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8:17" x14ac:dyDescent="0.25"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8:17" x14ac:dyDescent="0.25"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8:17" x14ac:dyDescent="0.25"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8:17" x14ac:dyDescent="0.25"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8:17" x14ac:dyDescent="0.25"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8:17" x14ac:dyDescent="0.25"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8:17" x14ac:dyDescent="0.25"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8:17" x14ac:dyDescent="0.25"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8:17" x14ac:dyDescent="0.25"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8:17" x14ac:dyDescent="0.25"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8:17" x14ac:dyDescent="0.25"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8:17" x14ac:dyDescent="0.25"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8:17" x14ac:dyDescent="0.25"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8:17" x14ac:dyDescent="0.25"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8:17" x14ac:dyDescent="0.25"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8:17" x14ac:dyDescent="0.25"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8:17" x14ac:dyDescent="0.25"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8:17" x14ac:dyDescent="0.25"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8:17" x14ac:dyDescent="0.25"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8:17" x14ac:dyDescent="0.25"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8:17" x14ac:dyDescent="0.25"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8:17" x14ac:dyDescent="0.25"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8:17" x14ac:dyDescent="0.25"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8:17" x14ac:dyDescent="0.25"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8:17" x14ac:dyDescent="0.25"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8:17" x14ac:dyDescent="0.25"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8:17" x14ac:dyDescent="0.25"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8:17" x14ac:dyDescent="0.25"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8:17" x14ac:dyDescent="0.25"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8:17" x14ac:dyDescent="0.25"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8:17" x14ac:dyDescent="0.25"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8:17" x14ac:dyDescent="0.25"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8:17" x14ac:dyDescent="0.25"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8:17" x14ac:dyDescent="0.25"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8:17" x14ac:dyDescent="0.25"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8:17" x14ac:dyDescent="0.25"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8:17" x14ac:dyDescent="0.25"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8:17" x14ac:dyDescent="0.25"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8:17" x14ac:dyDescent="0.25"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8:17" x14ac:dyDescent="0.25"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8:17" x14ac:dyDescent="0.25"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8:17" x14ac:dyDescent="0.25"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8:17" x14ac:dyDescent="0.25"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8:17" x14ac:dyDescent="0.25"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8:17" x14ac:dyDescent="0.25"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8:17" x14ac:dyDescent="0.25"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8:17" x14ac:dyDescent="0.25"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8:17" x14ac:dyDescent="0.25"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8:17" x14ac:dyDescent="0.25"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8:17" x14ac:dyDescent="0.25"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8:17" x14ac:dyDescent="0.25"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8:17" x14ac:dyDescent="0.25"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8:17" x14ac:dyDescent="0.25"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8:17" x14ac:dyDescent="0.25"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8:17" x14ac:dyDescent="0.25"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8:17" x14ac:dyDescent="0.25"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8:17" x14ac:dyDescent="0.25"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8:17" x14ac:dyDescent="0.25"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8:17" x14ac:dyDescent="0.25"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8:17" x14ac:dyDescent="0.25"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8:17" x14ac:dyDescent="0.25"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8:17" x14ac:dyDescent="0.25"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8:17" x14ac:dyDescent="0.25"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8:17" x14ac:dyDescent="0.25"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8:17" x14ac:dyDescent="0.25"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8:17" x14ac:dyDescent="0.25"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8:17" x14ac:dyDescent="0.25"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8:17" x14ac:dyDescent="0.25"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8:17" x14ac:dyDescent="0.25"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8:17" x14ac:dyDescent="0.25"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8:17" x14ac:dyDescent="0.25"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8:17" x14ac:dyDescent="0.25"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8:17" x14ac:dyDescent="0.25"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8:17" x14ac:dyDescent="0.25"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8:17" x14ac:dyDescent="0.25"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8:17" x14ac:dyDescent="0.25"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8:17" x14ac:dyDescent="0.25"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8:17" x14ac:dyDescent="0.25"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8:17" x14ac:dyDescent="0.25"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8:17" x14ac:dyDescent="0.25"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8:17" x14ac:dyDescent="0.25"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8:17" x14ac:dyDescent="0.25"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8:17" x14ac:dyDescent="0.25"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8:17" x14ac:dyDescent="0.25"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8:17" x14ac:dyDescent="0.25"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8:17" x14ac:dyDescent="0.25"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8:17" x14ac:dyDescent="0.25"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8:17" x14ac:dyDescent="0.25"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8:17" x14ac:dyDescent="0.25"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8:17" x14ac:dyDescent="0.25"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8:17" x14ac:dyDescent="0.25"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8:17" x14ac:dyDescent="0.25"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8:17" x14ac:dyDescent="0.25"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8:17" x14ac:dyDescent="0.25"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8:17" x14ac:dyDescent="0.25"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8:17" x14ac:dyDescent="0.25"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8:17" x14ac:dyDescent="0.25"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8:17" x14ac:dyDescent="0.25"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8:17" x14ac:dyDescent="0.25"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8:17" x14ac:dyDescent="0.25"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8:17" x14ac:dyDescent="0.25"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8:17" x14ac:dyDescent="0.25"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8:17" x14ac:dyDescent="0.25"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8:17" x14ac:dyDescent="0.25"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8:17" x14ac:dyDescent="0.25"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8:17" x14ac:dyDescent="0.25"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8:17" x14ac:dyDescent="0.25"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8:17" x14ac:dyDescent="0.25"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8:17" x14ac:dyDescent="0.25"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8:17" x14ac:dyDescent="0.25"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8:17" x14ac:dyDescent="0.25"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8:17" x14ac:dyDescent="0.25"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8:17" x14ac:dyDescent="0.25"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8:17" x14ac:dyDescent="0.25"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8:17" x14ac:dyDescent="0.25"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8:17" x14ac:dyDescent="0.25"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8:17" x14ac:dyDescent="0.25"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8:17" x14ac:dyDescent="0.25"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8:17" x14ac:dyDescent="0.25"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8:17" x14ac:dyDescent="0.25"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8:17" x14ac:dyDescent="0.25"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8:17" x14ac:dyDescent="0.25"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8:17" x14ac:dyDescent="0.25"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8:17" x14ac:dyDescent="0.25"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8:17" x14ac:dyDescent="0.25"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8:17" x14ac:dyDescent="0.25"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8:17" x14ac:dyDescent="0.25"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8:17" x14ac:dyDescent="0.25"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8:17" x14ac:dyDescent="0.25"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8:17" x14ac:dyDescent="0.25"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8:17" x14ac:dyDescent="0.25"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8:17" x14ac:dyDescent="0.25"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8:17" x14ac:dyDescent="0.25"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8:17" x14ac:dyDescent="0.25"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8:17" x14ac:dyDescent="0.25"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8:17" x14ac:dyDescent="0.25"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8:17" x14ac:dyDescent="0.25"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8:17" x14ac:dyDescent="0.25"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8:17" x14ac:dyDescent="0.25"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8:17" x14ac:dyDescent="0.25"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8:17" x14ac:dyDescent="0.25"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8:17" x14ac:dyDescent="0.25"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8:17" x14ac:dyDescent="0.25"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8:17" x14ac:dyDescent="0.25"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8:17" x14ac:dyDescent="0.25"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8:17" x14ac:dyDescent="0.25"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8:17" x14ac:dyDescent="0.25"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8:17" x14ac:dyDescent="0.25"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8:17" x14ac:dyDescent="0.25"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8:17" x14ac:dyDescent="0.25"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8:17" x14ac:dyDescent="0.25"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8:17" x14ac:dyDescent="0.25"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8:17" x14ac:dyDescent="0.25"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8:17" x14ac:dyDescent="0.25"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8:17" x14ac:dyDescent="0.25"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8:17" x14ac:dyDescent="0.25"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8:17" x14ac:dyDescent="0.25"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8:17" x14ac:dyDescent="0.25"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8:17" x14ac:dyDescent="0.25"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8:17" x14ac:dyDescent="0.25"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8:17" x14ac:dyDescent="0.25"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8:17" x14ac:dyDescent="0.25"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8:17" x14ac:dyDescent="0.25"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8:17" x14ac:dyDescent="0.25"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8:17" x14ac:dyDescent="0.25"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8:17" x14ac:dyDescent="0.25"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8:17" x14ac:dyDescent="0.25"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8:17" x14ac:dyDescent="0.25"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8:17" x14ac:dyDescent="0.25"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8:17" x14ac:dyDescent="0.25"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8:17" x14ac:dyDescent="0.25"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8:17" x14ac:dyDescent="0.25"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8:17" x14ac:dyDescent="0.25"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8:17" x14ac:dyDescent="0.25"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8:17" x14ac:dyDescent="0.25"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8:17" x14ac:dyDescent="0.25"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8:17" x14ac:dyDescent="0.25"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8:17" x14ac:dyDescent="0.25"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8:17" x14ac:dyDescent="0.25"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8:17" x14ac:dyDescent="0.25"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8:17" x14ac:dyDescent="0.25"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8:17" x14ac:dyDescent="0.25"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8:17" x14ac:dyDescent="0.25"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8:17" x14ac:dyDescent="0.25"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8:17" x14ac:dyDescent="0.25"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8:17" x14ac:dyDescent="0.25"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8:17" x14ac:dyDescent="0.25"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8:17" x14ac:dyDescent="0.25"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8:17" x14ac:dyDescent="0.25"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8:17" x14ac:dyDescent="0.25"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8:17" x14ac:dyDescent="0.25"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8:17" x14ac:dyDescent="0.25"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8:17" x14ac:dyDescent="0.25"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8:17" x14ac:dyDescent="0.25"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8:17" x14ac:dyDescent="0.25"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8:17" x14ac:dyDescent="0.25"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8:17" x14ac:dyDescent="0.25"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8:17" x14ac:dyDescent="0.25"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8:17" x14ac:dyDescent="0.25"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8:17" x14ac:dyDescent="0.25"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8:17" x14ac:dyDescent="0.25"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8:17" x14ac:dyDescent="0.25"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8:17" x14ac:dyDescent="0.25"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8:17" x14ac:dyDescent="0.25"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8:17" x14ac:dyDescent="0.25"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8:17" x14ac:dyDescent="0.25"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8:17" x14ac:dyDescent="0.25"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8:17" x14ac:dyDescent="0.25"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8:17" x14ac:dyDescent="0.25"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8:17" x14ac:dyDescent="0.25"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8:17" x14ac:dyDescent="0.25"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8:17" x14ac:dyDescent="0.25"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8:17" x14ac:dyDescent="0.25"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8:17" x14ac:dyDescent="0.25"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8:17" x14ac:dyDescent="0.25"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8:17" x14ac:dyDescent="0.25"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8:17" x14ac:dyDescent="0.25"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8:17" x14ac:dyDescent="0.25"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8:17" x14ac:dyDescent="0.25"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8:17" x14ac:dyDescent="0.25"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8:17" x14ac:dyDescent="0.25"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8:17" x14ac:dyDescent="0.25"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8:17" x14ac:dyDescent="0.25"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8:17" x14ac:dyDescent="0.25"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8:17" x14ac:dyDescent="0.25"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8:17" x14ac:dyDescent="0.25"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8:17" x14ac:dyDescent="0.25"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8:17" x14ac:dyDescent="0.25"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8:17" x14ac:dyDescent="0.25"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8:17" x14ac:dyDescent="0.25"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8:17" x14ac:dyDescent="0.25"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8:17" x14ac:dyDescent="0.25"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8:17" x14ac:dyDescent="0.25"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8:17" x14ac:dyDescent="0.25"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8:17" x14ac:dyDescent="0.25"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8:17" x14ac:dyDescent="0.25"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8:17" x14ac:dyDescent="0.25"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8:17" x14ac:dyDescent="0.25"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8:17" x14ac:dyDescent="0.25"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8:17" x14ac:dyDescent="0.25"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8:17" x14ac:dyDescent="0.25"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8:17" x14ac:dyDescent="0.25"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8:17" x14ac:dyDescent="0.25"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8:17" x14ac:dyDescent="0.25"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8:17" x14ac:dyDescent="0.25"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8:17" x14ac:dyDescent="0.25"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8:17" x14ac:dyDescent="0.25"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8:17" x14ac:dyDescent="0.25"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8:17" x14ac:dyDescent="0.25"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8:17" x14ac:dyDescent="0.25"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8:17" x14ac:dyDescent="0.25"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8:17" x14ac:dyDescent="0.25"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8:17" x14ac:dyDescent="0.25"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8:17" x14ac:dyDescent="0.25"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8:17" x14ac:dyDescent="0.25"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8:17" x14ac:dyDescent="0.25"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8:17" x14ac:dyDescent="0.25"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8:17" x14ac:dyDescent="0.25"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8:17" x14ac:dyDescent="0.25"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8:17" x14ac:dyDescent="0.25"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8:17" x14ac:dyDescent="0.25"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8:17" x14ac:dyDescent="0.25"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8:17" x14ac:dyDescent="0.25"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8:17" x14ac:dyDescent="0.25"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8:17" x14ac:dyDescent="0.25"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8:17" x14ac:dyDescent="0.25"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8:17" x14ac:dyDescent="0.25"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8:17" x14ac:dyDescent="0.25"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8:17" x14ac:dyDescent="0.25"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8:17" x14ac:dyDescent="0.25"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8:17" x14ac:dyDescent="0.25"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8:17" x14ac:dyDescent="0.25"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8:17" x14ac:dyDescent="0.25"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8:17" x14ac:dyDescent="0.25"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8:17" x14ac:dyDescent="0.25"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8:17" x14ac:dyDescent="0.25"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8:17" x14ac:dyDescent="0.25"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8:17" x14ac:dyDescent="0.25"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8:17" x14ac:dyDescent="0.25"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8:17" x14ac:dyDescent="0.25"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8:17" x14ac:dyDescent="0.25"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8:17" x14ac:dyDescent="0.25"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8:17" x14ac:dyDescent="0.25"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8:17" x14ac:dyDescent="0.25"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8:17" x14ac:dyDescent="0.25"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8:17" x14ac:dyDescent="0.25"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8:17" x14ac:dyDescent="0.25"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8:17" x14ac:dyDescent="0.25"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8:17" x14ac:dyDescent="0.25"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8:17" x14ac:dyDescent="0.25"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8:17" x14ac:dyDescent="0.25"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8:17" x14ac:dyDescent="0.25"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8:17" x14ac:dyDescent="0.25"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8:17" x14ac:dyDescent="0.25"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8:17" x14ac:dyDescent="0.25"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8:17" x14ac:dyDescent="0.25"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8:17" x14ac:dyDescent="0.25"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8:17" x14ac:dyDescent="0.25"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8:17" x14ac:dyDescent="0.25"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8:17" x14ac:dyDescent="0.25"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8:17" x14ac:dyDescent="0.25"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8:17" x14ac:dyDescent="0.25"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8:17" x14ac:dyDescent="0.25"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8:17" x14ac:dyDescent="0.25"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8:17" x14ac:dyDescent="0.25"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8:17" x14ac:dyDescent="0.25"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8:17" x14ac:dyDescent="0.25"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8:17" x14ac:dyDescent="0.25"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8:17" x14ac:dyDescent="0.25"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8:17" x14ac:dyDescent="0.25"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8:17" x14ac:dyDescent="0.25"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8:17" x14ac:dyDescent="0.25"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8:17" x14ac:dyDescent="0.25"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8:17" x14ac:dyDescent="0.25"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8:17" x14ac:dyDescent="0.25"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8:17" x14ac:dyDescent="0.25"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8:17" x14ac:dyDescent="0.25"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8:17" x14ac:dyDescent="0.25"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8:17" x14ac:dyDescent="0.25"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8:17" x14ac:dyDescent="0.25"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8:17" x14ac:dyDescent="0.25"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8:17" x14ac:dyDescent="0.25"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8:17" x14ac:dyDescent="0.25"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8:17" x14ac:dyDescent="0.25"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8:17" x14ac:dyDescent="0.25"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8:17" x14ac:dyDescent="0.25"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8:17" x14ac:dyDescent="0.25"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8:17" x14ac:dyDescent="0.25"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8:17" x14ac:dyDescent="0.25"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8:17" x14ac:dyDescent="0.25"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8:17" x14ac:dyDescent="0.25"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8:17" x14ac:dyDescent="0.25"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8:17" x14ac:dyDescent="0.25"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8:17" x14ac:dyDescent="0.25"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8:17" x14ac:dyDescent="0.25"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8:17" x14ac:dyDescent="0.25"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8:17" x14ac:dyDescent="0.25"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8:17" x14ac:dyDescent="0.25"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8:17" x14ac:dyDescent="0.25"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8:17" x14ac:dyDescent="0.25"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8:17" x14ac:dyDescent="0.25"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8:17" x14ac:dyDescent="0.25"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8:17" x14ac:dyDescent="0.25"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8:17" x14ac:dyDescent="0.25"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8:17" x14ac:dyDescent="0.25"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8:17" x14ac:dyDescent="0.25"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8:17" x14ac:dyDescent="0.25"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8:17" x14ac:dyDescent="0.25"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8:17" x14ac:dyDescent="0.25"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8:17" x14ac:dyDescent="0.25"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8:17" x14ac:dyDescent="0.25"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8:17" x14ac:dyDescent="0.25"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8:17" x14ac:dyDescent="0.25"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8:17" x14ac:dyDescent="0.25"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8:17" x14ac:dyDescent="0.25"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8:17" x14ac:dyDescent="0.25"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8:17" x14ac:dyDescent="0.25"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8:17" x14ac:dyDescent="0.25"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8:17" x14ac:dyDescent="0.25"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8:17" x14ac:dyDescent="0.25"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8:17" x14ac:dyDescent="0.25"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8:17" x14ac:dyDescent="0.25"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8:17" x14ac:dyDescent="0.25"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8:17" x14ac:dyDescent="0.25"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8:17" x14ac:dyDescent="0.25"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8:17" x14ac:dyDescent="0.25"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8:17" x14ac:dyDescent="0.25"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8:17" x14ac:dyDescent="0.25"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8:17" x14ac:dyDescent="0.25"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8:17" x14ac:dyDescent="0.25"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8:17" x14ac:dyDescent="0.25"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8:17" x14ac:dyDescent="0.25"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8:17" x14ac:dyDescent="0.25"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8:17" x14ac:dyDescent="0.25"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8:17" x14ac:dyDescent="0.25"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8:17" x14ac:dyDescent="0.25"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8:17" x14ac:dyDescent="0.25"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8:17" x14ac:dyDescent="0.25"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8:17" x14ac:dyDescent="0.25"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8:17" x14ac:dyDescent="0.25"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8:17" x14ac:dyDescent="0.25"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8:17" x14ac:dyDescent="0.25"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8:17" x14ac:dyDescent="0.25"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8:17" x14ac:dyDescent="0.25"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8:17" x14ac:dyDescent="0.25"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8:17" x14ac:dyDescent="0.25"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8:17" x14ac:dyDescent="0.25"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8:17" x14ac:dyDescent="0.25"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8:17" x14ac:dyDescent="0.25"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8:17" x14ac:dyDescent="0.25"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8:17" x14ac:dyDescent="0.25"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8:17" x14ac:dyDescent="0.25"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8:17" x14ac:dyDescent="0.25"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8:17" x14ac:dyDescent="0.25"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8:17" x14ac:dyDescent="0.25"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8:17" x14ac:dyDescent="0.25"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8:17" x14ac:dyDescent="0.25"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8:17" x14ac:dyDescent="0.25"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8:17" x14ac:dyDescent="0.25"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8:17" x14ac:dyDescent="0.25"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8:17" x14ac:dyDescent="0.25"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8:17" x14ac:dyDescent="0.25"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8:17" x14ac:dyDescent="0.25"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8:17" x14ac:dyDescent="0.25"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8:17" x14ac:dyDescent="0.25"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8:17" x14ac:dyDescent="0.25"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8:17" x14ac:dyDescent="0.25"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8:17" x14ac:dyDescent="0.25"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8:17" x14ac:dyDescent="0.25"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8:17" x14ac:dyDescent="0.25"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8:17" x14ac:dyDescent="0.25"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8:17" x14ac:dyDescent="0.25"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8:17" x14ac:dyDescent="0.25"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8:17" x14ac:dyDescent="0.25"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8:17" x14ac:dyDescent="0.25"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8:17" x14ac:dyDescent="0.25"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8:17" x14ac:dyDescent="0.25"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8:17" x14ac:dyDescent="0.25"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8:17" x14ac:dyDescent="0.25"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8:17" x14ac:dyDescent="0.25"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8:17" x14ac:dyDescent="0.25"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8:17" x14ac:dyDescent="0.25"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8:17" x14ac:dyDescent="0.25"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8:17" x14ac:dyDescent="0.25"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8:17" x14ac:dyDescent="0.25"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8:17" x14ac:dyDescent="0.25"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8:17" x14ac:dyDescent="0.25"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8:17" x14ac:dyDescent="0.25"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8:17" x14ac:dyDescent="0.25"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8:17" x14ac:dyDescent="0.25"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8:17" x14ac:dyDescent="0.25"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8:17" x14ac:dyDescent="0.25"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8:17" x14ac:dyDescent="0.25"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8:17" x14ac:dyDescent="0.25"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8:17" x14ac:dyDescent="0.25"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8:17" x14ac:dyDescent="0.25"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8:17" x14ac:dyDescent="0.25"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8:17" x14ac:dyDescent="0.25"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8:17" x14ac:dyDescent="0.25"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8:17" x14ac:dyDescent="0.25"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8:17" x14ac:dyDescent="0.25"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8:17" x14ac:dyDescent="0.25"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8:17" x14ac:dyDescent="0.25"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8:17" x14ac:dyDescent="0.25"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8:17" x14ac:dyDescent="0.25"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8:17" x14ac:dyDescent="0.25"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8:17" x14ac:dyDescent="0.25"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8:17" x14ac:dyDescent="0.25"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8:17" x14ac:dyDescent="0.25"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8:17" x14ac:dyDescent="0.25"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8:17" x14ac:dyDescent="0.25"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8:17" x14ac:dyDescent="0.25"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8:17" x14ac:dyDescent="0.25"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8:17" x14ac:dyDescent="0.25"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8:17" x14ac:dyDescent="0.25"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8:17" x14ac:dyDescent="0.25"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8:17" x14ac:dyDescent="0.25"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8:17" x14ac:dyDescent="0.25"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8:17" x14ac:dyDescent="0.25"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8:17" x14ac:dyDescent="0.25"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8:17" x14ac:dyDescent="0.25"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8:17" x14ac:dyDescent="0.25"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8:17" x14ac:dyDescent="0.25"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8:17" x14ac:dyDescent="0.25"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8:17" x14ac:dyDescent="0.25"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8:17" x14ac:dyDescent="0.25"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8:17" x14ac:dyDescent="0.25"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8:17" x14ac:dyDescent="0.25"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8:17" x14ac:dyDescent="0.25"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8:17" x14ac:dyDescent="0.25"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8:17" x14ac:dyDescent="0.25"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8:17" x14ac:dyDescent="0.25"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8:17" x14ac:dyDescent="0.25"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8:17" x14ac:dyDescent="0.25"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8:17" x14ac:dyDescent="0.25"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8:17" x14ac:dyDescent="0.25"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8:17" x14ac:dyDescent="0.25"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8:17" x14ac:dyDescent="0.25"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8:17" x14ac:dyDescent="0.25"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8:17" x14ac:dyDescent="0.25"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8:17" x14ac:dyDescent="0.25"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8:17" x14ac:dyDescent="0.25"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8:17" x14ac:dyDescent="0.25"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8:17" x14ac:dyDescent="0.25"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8:17" x14ac:dyDescent="0.25"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8:17" x14ac:dyDescent="0.25"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8:17" x14ac:dyDescent="0.25"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8:17" x14ac:dyDescent="0.25"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8:17" x14ac:dyDescent="0.25"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8:17" x14ac:dyDescent="0.25"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8:17" x14ac:dyDescent="0.25"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8:17" x14ac:dyDescent="0.25"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8:17" x14ac:dyDescent="0.25"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8:17" x14ac:dyDescent="0.25"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8:17" x14ac:dyDescent="0.25"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8:17" x14ac:dyDescent="0.25"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8:17" x14ac:dyDescent="0.25"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8:17" x14ac:dyDescent="0.25"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8:17" x14ac:dyDescent="0.25"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8:17" x14ac:dyDescent="0.25"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8:17" x14ac:dyDescent="0.25"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8:17" x14ac:dyDescent="0.25"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8:17" x14ac:dyDescent="0.25"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8:17" x14ac:dyDescent="0.25"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8:17" x14ac:dyDescent="0.25"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8:17" x14ac:dyDescent="0.25"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8:17" x14ac:dyDescent="0.25"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8:17" x14ac:dyDescent="0.25"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8:17" x14ac:dyDescent="0.25"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8:17" x14ac:dyDescent="0.25"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8:17" x14ac:dyDescent="0.25"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8:17" x14ac:dyDescent="0.25"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8:17" x14ac:dyDescent="0.25"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8:17" x14ac:dyDescent="0.25"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8:17" x14ac:dyDescent="0.25"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8:17" x14ac:dyDescent="0.25"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8:17" x14ac:dyDescent="0.25"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8:17" x14ac:dyDescent="0.25"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8:17" x14ac:dyDescent="0.25"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8:17" x14ac:dyDescent="0.25"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8:17" x14ac:dyDescent="0.25"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8:17" x14ac:dyDescent="0.25"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8:17" x14ac:dyDescent="0.25"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8:17" x14ac:dyDescent="0.25"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8:17" x14ac:dyDescent="0.25"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8:17" x14ac:dyDescent="0.25"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8:17" x14ac:dyDescent="0.25"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8:17" x14ac:dyDescent="0.25"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8:17" x14ac:dyDescent="0.25"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8:17" x14ac:dyDescent="0.25"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8:17" x14ac:dyDescent="0.25"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8:17" x14ac:dyDescent="0.25"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8:17" x14ac:dyDescent="0.25"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8:17" x14ac:dyDescent="0.25"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8:17" x14ac:dyDescent="0.25"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8:17" x14ac:dyDescent="0.25"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8:17" x14ac:dyDescent="0.25"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8:17" x14ac:dyDescent="0.25"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8:17" x14ac:dyDescent="0.25"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8:17" x14ac:dyDescent="0.25"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8:17" x14ac:dyDescent="0.25"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8:17" x14ac:dyDescent="0.25"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8:17" x14ac:dyDescent="0.25"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8:17" x14ac:dyDescent="0.25"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8:17" x14ac:dyDescent="0.25"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8:17" x14ac:dyDescent="0.25"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8:17" x14ac:dyDescent="0.25"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8:17" x14ac:dyDescent="0.25"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8:17" x14ac:dyDescent="0.25"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8:17" x14ac:dyDescent="0.25"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8:17" x14ac:dyDescent="0.25"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8:17" x14ac:dyDescent="0.25"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8:17" x14ac:dyDescent="0.25"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8:17" x14ac:dyDescent="0.25"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8:17" x14ac:dyDescent="0.25"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8:17" x14ac:dyDescent="0.25"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8:17" x14ac:dyDescent="0.25"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8:17" x14ac:dyDescent="0.25"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8:17" x14ac:dyDescent="0.25"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8:17" x14ac:dyDescent="0.25"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8:17" x14ac:dyDescent="0.25"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8:17" x14ac:dyDescent="0.25"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8:17" x14ac:dyDescent="0.25"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8:17" x14ac:dyDescent="0.25"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8:17" x14ac:dyDescent="0.25"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8:17" x14ac:dyDescent="0.25"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8:17" x14ac:dyDescent="0.25"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8:17" x14ac:dyDescent="0.25"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8:17" x14ac:dyDescent="0.25"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8:17" x14ac:dyDescent="0.25"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8:17" x14ac:dyDescent="0.25"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8:17" x14ac:dyDescent="0.25"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8:17" x14ac:dyDescent="0.25"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8:17" x14ac:dyDescent="0.25"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8:17" x14ac:dyDescent="0.25"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8:17" x14ac:dyDescent="0.25"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8:17" x14ac:dyDescent="0.25"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8:17" x14ac:dyDescent="0.25"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8:17" x14ac:dyDescent="0.25"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8:17" x14ac:dyDescent="0.25"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8:17" x14ac:dyDescent="0.25"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8:17" x14ac:dyDescent="0.25"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8:17" x14ac:dyDescent="0.25"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8:17" x14ac:dyDescent="0.25"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8:17" x14ac:dyDescent="0.25"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8:17" x14ac:dyDescent="0.25"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8:17" x14ac:dyDescent="0.25"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8:17" x14ac:dyDescent="0.25"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8:17" x14ac:dyDescent="0.25"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8:17" x14ac:dyDescent="0.25"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8:17" x14ac:dyDescent="0.25"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8:17" x14ac:dyDescent="0.25"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8:17" x14ac:dyDescent="0.25"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8:17" x14ac:dyDescent="0.25"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8:17" x14ac:dyDescent="0.25"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8:17" x14ac:dyDescent="0.25"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8:17" x14ac:dyDescent="0.25"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8:17" x14ac:dyDescent="0.25"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8:17" x14ac:dyDescent="0.25"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8:17" x14ac:dyDescent="0.25"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8:17" x14ac:dyDescent="0.25"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8:17" x14ac:dyDescent="0.25"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8:17" x14ac:dyDescent="0.25"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8:17" x14ac:dyDescent="0.25"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8:17" x14ac:dyDescent="0.25"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8:17" x14ac:dyDescent="0.25"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8:17" x14ac:dyDescent="0.25"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8:17" x14ac:dyDescent="0.25"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8:17" x14ac:dyDescent="0.25"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8:17" x14ac:dyDescent="0.25"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8:17" x14ac:dyDescent="0.25"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8:17" x14ac:dyDescent="0.25"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8:17" x14ac:dyDescent="0.25"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8:17" x14ac:dyDescent="0.25"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8:17" x14ac:dyDescent="0.25"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8:17" x14ac:dyDescent="0.25"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8:17" x14ac:dyDescent="0.25"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8:17" x14ac:dyDescent="0.25"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8:17" x14ac:dyDescent="0.25"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8:17" x14ac:dyDescent="0.25"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8:17" x14ac:dyDescent="0.25"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8:17" x14ac:dyDescent="0.25"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8:17" x14ac:dyDescent="0.25"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8:17" x14ac:dyDescent="0.25"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8:17" x14ac:dyDescent="0.25"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8:17" x14ac:dyDescent="0.25"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8:17" x14ac:dyDescent="0.25"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8:17" x14ac:dyDescent="0.25"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8:17" x14ac:dyDescent="0.25"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8:17" x14ac:dyDescent="0.25"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8:17" x14ac:dyDescent="0.25"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8:17" x14ac:dyDescent="0.25"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8:17" x14ac:dyDescent="0.25"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8:17" x14ac:dyDescent="0.25"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8:17" x14ac:dyDescent="0.25"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8:17" x14ac:dyDescent="0.25"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8:17" x14ac:dyDescent="0.25"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8:17" x14ac:dyDescent="0.25"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8:17" x14ac:dyDescent="0.25"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8:17" x14ac:dyDescent="0.25"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8:17" x14ac:dyDescent="0.25"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8:17" x14ac:dyDescent="0.25"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8:17" x14ac:dyDescent="0.25"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8:17" x14ac:dyDescent="0.25"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8:17" x14ac:dyDescent="0.25"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8:17" x14ac:dyDescent="0.25"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8:17" x14ac:dyDescent="0.25"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8:17" x14ac:dyDescent="0.25"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8:17" x14ac:dyDescent="0.25"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8:17" x14ac:dyDescent="0.25"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8:17" x14ac:dyDescent="0.25"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8:17" x14ac:dyDescent="0.25"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8:17" x14ac:dyDescent="0.25"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8:17" x14ac:dyDescent="0.25"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8:17" x14ac:dyDescent="0.25"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8:17" x14ac:dyDescent="0.25"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8:17" x14ac:dyDescent="0.25"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8:17" x14ac:dyDescent="0.25"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8:17" x14ac:dyDescent="0.25"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8:17" x14ac:dyDescent="0.25"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8:17" x14ac:dyDescent="0.25"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8:17" x14ac:dyDescent="0.25"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8:17" x14ac:dyDescent="0.25"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8:17" x14ac:dyDescent="0.25"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8:17" x14ac:dyDescent="0.25"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8:17" x14ac:dyDescent="0.25"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8:17" x14ac:dyDescent="0.25"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8:17" x14ac:dyDescent="0.25"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8:17" x14ac:dyDescent="0.25"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8:17" x14ac:dyDescent="0.25"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8:17" x14ac:dyDescent="0.25"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8:17" x14ac:dyDescent="0.25"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8:17" x14ac:dyDescent="0.25"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8:17" x14ac:dyDescent="0.25"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8:17" x14ac:dyDescent="0.25"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8:17" x14ac:dyDescent="0.25"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8:17" x14ac:dyDescent="0.25"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8:17" x14ac:dyDescent="0.25"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8:17" x14ac:dyDescent="0.25"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8:17" x14ac:dyDescent="0.25"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8:17" x14ac:dyDescent="0.25"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8:17" x14ac:dyDescent="0.25"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8:17" x14ac:dyDescent="0.25"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8:17" x14ac:dyDescent="0.25"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8:17" x14ac:dyDescent="0.25"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8:17" x14ac:dyDescent="0.25"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8:17" x14ac:dyDescent="0.25"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8:17" x14ac:dyDescent="0.25"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8:17" x14ac:dyDescent="0.25"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8:17" x14ac:dyDescent="0.25"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8:17" x14ac:dyDescent="0.25"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8:17" x14ac:dyDescent="0.25"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8:17" x14ac:dyDescent="0.25"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8:17" x14ac:dyDescent="0.25"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8:17" x14ac:dyDescent="0.25"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8:17" x14ac:dyDescent="0.25"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8:17" x14ac:dyDescent="0.25"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8:17" x14ac:dyDescent="0.25"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8:17" x14ac:dyDescent="0.25"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8:17" x14ac:dyDescent="0.25"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8:17" x14ac:dyDescent="0.25"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8:17" x14ac:dyDescent="0.25"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8:17" x14ac:dyDescent="0.25"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8:17" x14ac:dyDescent="0.25"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8:17" x14ac:dyDescent="0.25"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8:17" x14ac:dyDescent="0.25"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8:17" x14ac:dyDescent="0.25"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8:17" x14ac:dyDescent="0.25"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8:17" x14ac:dyDescent="0.25"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8:17" x14ac:dyDescent="0.25"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8:17" x14ac:dyDescent="0.25"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8:17" x14ac:dyDescent="0.25"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8:17" x14ac:dyDescent="0.25"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8:17" x14ac:dyDescent="0.25"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8:17" x14ac:dyDescent="0.25"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8:17" x14ac:dyDescent="0.25"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8:17" x14ac:dyDescent="0.25"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8:17" x14ac:dyDescent="0.25"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8:17" x14ac:dyDescent="0.25"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8:17" x14ac:dyDescent="0.25"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8:17" x14ac:dyDescent="0.25"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8:17" x14ac:dyDescent="0.25"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8:17" x14ac:dyDescent="0.25"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8:17" x14ac:dyDescent="0.25"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8:17" x14ac:dyDescent="0.25"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8:17" x14ac:dyDescent="0.25"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8:17" x14ac:dyDescent="0.25"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8:17" x14ac:dyDescent="0.25"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8:17" x14ac:dyDescent="0.25"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8:17" x14ac:dyDescent="0.25"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8:17" x14ac:dyDescent="0.25"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8:17" x14ac:dyDescent="0.25"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8:17" x14ac:dyDescent="0.25"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8:17" x14ac:dyDescent="0.25"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8:17" x14ac:dyDescent="0.25"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8:17" x14ac:dyDescent="0.25"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8:17" x14ac:dyDescent="0.25"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8:17" x14ac:dyDescent="0.25"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8:17" x14ac:dyDescent="0.25"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8:17" x14ac:dyDescent="0.25"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8:17" x14ac:dyDescent="0.25"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8:17" x14ac:dyDescent="0.25"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8:17" x14ac:dyDescent="0.25"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8:17" x14ac:dyDescent="0.25"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8:17" x14ac:dyDescent="0.25"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8:17" x14ac:dyDescent="0.25"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8:17" x14ac:dyDescent="0.25"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8:17" x14ac:dyDescent="0.25"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8:17" x14ac:dyDescent="0.25"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8:17" x14ac:dyDescent="0.25"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8:17" x14ac:dyDescent="0.25"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8:17" x14ac:dyDescent="0.25"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8:17" x14ac:dyDescent="0.25"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8:17" x14ac:dyDescent="0.25"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8:17" x14ac:dyDescent="0.25"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8:17" x14ac:dyDescent="0.25"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8:17" x14ac:dyDescent="0.25"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8:17" x14ac:dyDescent="0.25"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8:17" x14ac:dyDescent="0.25"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8:17" x14ac:dyDescent="0.25"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8:17" x14ac:dyDescent="0.25"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8:17" x14ac:dyDescent="0.25"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8:17" x14ac:dyDescent="0.25"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8:17" x14ac:dyDescent="0.25"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8:17" x14ac:dyDescent="0.25"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8:17" x14ac:dyDescent="0.25"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8:17" x14ac:dyDescent="0.25"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8:17" x14ac:dyDescent="0.25"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8:17" x14ac:dyDescent="0.25"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8:17" x14ac:dyDescent="0.25"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8:17" x14ac:dyDescent="0.25"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8:17" x14ac:dyDescent="0.25"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8:17" x14ac:dyDescent="0.25"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8:17" x14ac:dyDescent="0.25"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8:17" x14ac:dyDescent="0.25"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8:17" x14ac:dyDescent="0.25"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8:17" x14ac:dyDescent="0.25"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8:17" x14ac:dyDescent="0.25"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8:17" x14ac:dyDescent="0.25"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8:17" x14ac:dyDescent="0.25"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8:17" x14ac:dyDescent="0.25"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8:17" x14ac:dyDescent="0.25"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8:17" x14ac:dyDescent="0.25"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8:17" x14ac:dyDescent="0.25"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8:17" x14ac:dyDescent="0.25"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8:17" x14ac:dyDescent="0.25"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8:17" x14ac:dyDescent="0.25"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8:17" x14ac:dyDescent="0.25"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8:17" x14ac:dyDescent="0.25"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8:17" x14ac:dyDescent="0.25"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8:17" x14ac:dyDescent="0.25"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8:17" x14ac:dyDescent="0.25"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8:17" x14ac:dyDescent="0.25"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8:17" x14ac:dyDescent="0.25"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8:17" x14ac:dyDescent="0.25"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8:17" x14ac:dyDescent="0.25"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8:17" x14ac:dyDescent="0.25"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8:17" x14ac:dyDescent="0.25"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8:17" x14ac:dyDescent="0.25"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8:17" x14ac:dyDescent="0.25"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8:17" x14ac:dyDescent="0.25"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8:17" x14ac:dyDescent="0.25"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8:17" x14ac:dyDescent="0.25"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8:17" x14ac:dyDescent="0.25"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8:17" x14ac:dyDescent="0.25"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8:17" x14ac:dyDescent="0.25"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8:17" x14ac:dyDescent="0.25"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8:17" x14ac:dyDescent="0.25"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8:17" x14ac:dyDescent="0.25"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8:17" x14ac:dyDescent="0.25"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8:17" x14ac:dyDescent="0.25"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8:17" x14ac:dyDescent="0.25"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8:17" x14ac:dyDescent="0.25"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8:17" x14ac:dyDescent="0.25"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8:17" x14ac:dyDescent="0.25"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8:17" x14ac:dyDescent="0.25"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8:17" x14ac:dyDescent="0.25"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8:17" x14ac:dyDescent="0.25"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8:17" x14ac:dyDescent="0.25"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8:17" x14ac:dyDescent="0.25"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8:17" x14ac:dyDescent="0.25"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8:17" x14ac:dyDescent="0.25"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8:17" x14ac:dyDescent="0.25"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8:17" x14ac:dyDescent="0.25"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8:17" x14ac:dyDescent="0.25"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8:17" x14ac:dyDescent="0.25"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8:17" x14ac:dyDescent="0.25"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8:17" x14ac:dyDescent="0.25"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8:17" x14ac:dyDescent="0.25"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8:17" x14ac:dyDescent="0.25"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8:17" x14ac:dyDescent="0.25"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8:17" x14ac:dyDescent="0.25"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8:17" x14ac:dyDescent="0.25"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8:17" x14ac:dyDescent="0.25"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8:17" x14ac:dyDescent="0.25"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8:17" x14ac:dyDescent="0.25"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8:17" x14ac:dyDescent="0.25"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8:17" x14ac:dyDescent="0.25"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8:17" x14ac:dyDescent="0.25"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8:17" x14ac:dyDescent="0.25"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8:17" x14ac:dyDescent="0.25"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8:17" x14ac:dyDescent="0.25"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8:17" x14ac:dyDescent="0.25"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8:17" x14ac:dyDescent="0.25"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8:17" x14ac:dyDescent="0.25"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8:17" x14ac:dyDescent="0.25"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8:17" x14ac:dyDescent="0.25"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8:17" x14ac:dyDescent="0.25"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8:17" x14ac:dyDescent="0.25"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8:17" x14ac:dyDescent="0.25"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8:17" x14ac:dyDescent="0.25"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8:17" x14ac:dyDescent="0.25"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8:17" x14ac:dyDescent="0.25"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8:17" x14ac:dyDescent="0.25"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8:17" x14ac:dyDescent="0.25"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8:17" x14ac:dyDescent="0.25"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8:17" x14ac:dyDescent="0.25"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8:17" x14ac:dyDescent="0.25"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8:17" x14ac:dyDescent="0.25"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8:17" x14ac:dyDescent="0.25"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8:17" x14ac:dyDescent="0.25"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8:17" x14ac:dyDescent="0.25"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8:17" x14ac:dyDescent="0.25"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8:17" x14ac:dyDescent="0.25"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8:17" x14ac:dyDescent="0.25"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8:17" x14ac:dyDescent="0.25"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8:17" x14ac:dyDescent="0.25"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8:17" x14ac:dyDescent="0.25"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8:17" x14ac:dyDescent="0.25"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8:17" x14ac:dyDescent="0.25"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8:17" x14ac:dyDescent="0.25"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8:17" x14ac:dyDescent="0.25"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8:17" x14ac:dyDescent="0.25"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8:17" x14ac:dyDescent="0.25"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8:17" x14ac:dyDescent="0.25"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8:17" x14ac:dyDescent="0.25"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8:17" x14ac:dyDescent="0.25"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8:17" x14ac:dyDescent="0.25"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8:17" x14ac:dyDescent="0.25"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8:17" x14ac:dyDescent="0.25"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8:17" x14ac:dyDescent="0.25"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8:17" x14ac:dyDescent="0.25"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8:17" x14ac:dyDescent="0.25"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8:17" x14ac:dyDescent="0.25"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8:17" x14ac:dyDescent="0.25"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8:17" x14ac:dyDescent="0.25"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8:17" x14ac:dyDescent="0.25"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8:17" x14ac:dyDescent="0.25"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8:17" x14ac:dyDescent="0.25"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8:17" x14ac:dyDescent="0.25"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8:17" x14ac:dyDescent="0.25"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8:17" x14ac:dyDescent="0.25"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8:17" x14ac:dyDescent="0.25"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8:17" x14ac:dyDescent="0.25"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8:17" x14ac:dyDescent="0.25"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8:17" x14ac:dyDescent="0.25"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8:17" x14ac:dyDescent="0.25"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8:17" x14ac:dyDescent="0.25"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8:17" x14ac:dyDescent="0.25"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8:17" x14ac:dyDescent="0.25"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8:17" x14ac:dyDescent="0.25"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8:17" x14ac:dyDescent="0.25"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8:17" x14ac:dyDescent="0.25"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8:17" x14ac:dyDescent="0.25"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8:17" x14ac:dyDescent="0.25"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8:17" x14ac:dyDescent="0.25"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8:17" x14ac:dyDescent="0.25"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8:17" x14ac:dyDescent="0.25"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8:17" x14ac:dyDescent="0.25"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8:17" x14ac:dyDescent="0.25"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8:17" x14ac:dyDescent="0.25"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8:17" x14ac:dyDescent="0.25"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8:17" x14ac:dyDescent="0.25"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8:17" x14ac:dyDescent="0.25"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8:17" x14ac:dyDescent="0.25"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8:17" x14ac:dyDescent="0.25"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8:17" x14ac:dyDescent="0.25"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8:17" x14ac:dyDescent="0.25"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8:17" x14ac:dyDescent="0.25"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8:17" x14ac:dyDescent="0.25"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8:17" x14ac:dyDescent="0.25"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8:17" x14ac:dyDescent="0.25"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8:17" x14ac:dyDescent="0.25"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8:17" x14ac:dyDescent="0.25"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8:17" x14ac:dyDescent="0.25"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8:17" x14ac:dyDescent="0.25"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8:17" x14ac:dyDescent="0.25"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8:17" x14ac:dyDescent="0.25"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8:17" x14ac:dyDescent="0.25"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8:17" x14ac:dyDescent="0.25"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8:17" x14ac:dyDescent="0.25"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8:17" x14ac:dyDescent="0.25"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8:17" x14ac:dyDescent="0.25"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8:17" x14ac:dyDescent="0.25"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8:17" x14ac:dyDescent="0.25"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8:17" x14ac:dyDescent="0.25"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8:17" x14ac:dyDescent="0.25"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8:17" x14ac:dyDescent="0.25"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8:17" x14ac:dyDescent="0.25"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8:17" x14ac:dyDescent="0.25"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8:17" x14ac:dyDescent="0.25"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8:17" x14ac:dyDescent="0.25"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8:17" x14ac:dyDescent="0.25"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8:17" x14ac:dyDescent="0.25"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8:17" x14ac:dyDescent="0.25"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8:17" x14ac:dyDescent="0.25"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8:17" x14ac:dyDescent="0.25"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8:17" x14ac:dyDescent="0.25"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8:17" x14ac:dyDescent="0.25"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8:17" x14ac:dyDescent="0.25"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8:17" x14ac:dyDescent="0.25"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8:17" x14ac:dyDescent="0.25"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8:17" x14ac:dyDescent="0.25"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8:17" x14ac:dyDescent="0.25"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8:17" x14ac:dyDescent="0.25"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8:17" x14ac:dyDescent="0.25"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8:17" x14ac:dyDescent="0.25"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8:17" x14ac:dyDescent="0.25">
      <c r="H1276" s="3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8:17" x14ac:dyDescent="0.25">
      <c r="H1277" s="3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8:17" x14ac:dyDescent="0.25">
      <c r="H1278" s="3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8:17" x14ac:dyDescent="0.25">
      <c r="H1279" s="3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8:17" x14ac:dyDescent="0.25">
      <c r="H1280" s="3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8:17" x14ac:dyDescent="0.25">
      <c r="H1281" s="3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8:17" x14ac:dyDescent="0.25">
      <c r="H1282" s="3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8:17" x14ac:dyDescent="0.25"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8:17" x14ac:dyDescent="0.25"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8:17" x14ac:dyDescent="0.25"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8:17" x14ac:dyDescent="0.25"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8:17" x14ac:dyDescent="0.25"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8:17" x14ac:dyDescent="0.25">
      <c r="H1288" s="3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8:17" x14ac:dyDescent="0.25">
      <c r="H1289" s="3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8:17" x14ac:dyDescent="0.25">
      <c r="H1290" s="3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8:17" x14ac:dyDescent="0.25">
      <c r="H1291" s="3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8:17" x14ac:dyDescent="0.25">
      <c r="H1292" s="3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8:17" x14ac:dyDescent="0.25">
      <c r="H1293" s="3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8:17" x14ac:dyDescent="0.25">
      <c r="H1294" s="3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8:17" x14ac:dyDescent="0.25"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8:17" x14ac:dyDescent="0.25">
      <c r="H1296" s="3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8:17" x14ac:dyDescent="0.25">
      <c r="H1297" s="3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8:17" x14ac:dyDescent="0.25">
      <c r="H1298" s="3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8:17" x14ac:dyDescent="0.25">
      <c r="H1299" s="3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8:17" x14ac:dyDescent="0.25">
      <c r="H1300" s="3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8:17" x14ac:dyDescent="0.25">
      <c r="H1301" s="3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8:17" x14ac:dyDescent="0.25">
      <c r="H1302" s="3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8:17" x14ac:dyDescent="0.25">
      <c r="H1303" s="3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8:17" x14ac:dyDescent="0.25">
      <c r="H1304" s="3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8:17" x14ac:dyDescent="0.25">
      <c r="H1305" s="3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8:17" x14ac:dyDescent="0.25">
      <c r="H1306" s="3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8:17" x14ac:dyDescent="0.25">
      <c r="H1307" s="3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8:17" x14ac:dyDescent="0.25">
      <c r="H1308" s="3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8:17" x14ac:dyDescent="0.25">
      <c r="H1309" s="3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8:17" x14ac:dyDescent="0.25">
      <c r="H1310" s="3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8:17" x14ac:dyDescent="0.25">
      <c r="H1311" s="3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8:17" x14ac:dyDescent="0.25">
      <c r="H1312" s="3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8:17" x14ac:dyDescent="0.25"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8:17" x14ac:dyDescent="0.25">
      <c r="H1314" s="3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8:17" x14ac:dyDescent="0.25"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8:17" x14ac:dyDescent="0.25"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8:17" x14ac:dyDescent="0.25">
      <c r="H1317" s="3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8:17" x14ac:dyDescent="0.25">
      <c r="H1318" s="3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8:17" x14ac:dyDescent="0.25">
      <c r="H1319" s="3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8:17" x14ac:dyDescent="0.25">
      <c r="H1320" s="3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8:17" x14ac:dyDescent="0.25">
      <c r="H1321" s="3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8:17" x14ac:dyDescent="0.25">
      <c r="H1322" s="3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8:17" x14ac:dyDescent="0.25">
      <c r="H1323" s="3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8:17" x14ac:dyDescent="0.25">
      <c r="H1324" s="3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8:17" x14ac:dyDescent="0.25">
      <c r="H1325" s="3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8:17" x14ac:dyDescent="0.25">
      <c r="H1326" s="3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8:17" x14ac:dyDescent="0.25">
      <c r="H1327" s="3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8:17" x14ac:dyDescent="0.25">
      <c r="H1328" s="3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8:17" x14ac:dyDescent="0.25">
      <c r="H1329" s="3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8:17" x14ac:dyDescent="0.25">
      <c r="H1330" s="3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8:17" x14ac:dyDescent="0.25">
      <c r="H1331" s="3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8:17" x14ac:dyDescent="0.25">
      <c r="H1332" s="3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8:17" x14ac:dyDescent="0.25">
      <c r="H1333" s="3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8:17" x14ac:dyDescent="0.25">
      <c r="H1334" s="3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8:17" x14ac:dyDescent="0.25">
      <c r="H1335" s="3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8:17" x14ac:dyDescent="0.25">
      <c r="H1336" s="3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8:17" x14ac:dyDescent="0.25">
      <c r="H1337" s="3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8:17" x14ac:dyDescent="0.25">
      <c r="H1338" s="3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8:17" x14ac:dyDescent="0.25">
      <c r="H1339" s="3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8:17" x14ac:dyDescent="0.25"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8:17" x14ac:dyDescent="0.25">
      <c r="H1341" s="3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8:17" x14ac:dyDescent="0.25">
      <c r="H1342" s="3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8:17" x14ac:dyDescent="0.25"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8:17" x14ac:dyDescent="0.25"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8:17" x14ac:dyDescent="0.25"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</sheetData>
  <autoFilter ref="A3:J61" xr:uid="{00000000-0009-0000-0000-000003000000}"/>
  <mergeCells count="11">
    <mergeCell ref="AD2:AE2"/>
    <mergeCell ref="U2:AC2"/>
    <mergeCell ref="P2:P3"/>
    <mergeCell ref="R2:S2"/>
    <mergeCell ref="A1:M1"/>
    <mergeCell ref="A2:A3"/>
    <mergeCell ref="B2:B3"/>
    <mergeCell ref="C2:E2"/>
    <mergeCell ref="F2:F3"/>
    <mergeCell ref="H2:O2"/>
    <mergeCell ref="G2:G3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расходов на РЧ</vt:lpstr>
      <vt:lpstr>компетенции 2024</vt:lpstr>
      <vt:lpstr>форма для волонтеров</vt:lpstr>
      <vt:lpstr>питание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2024-01-18T07:13:37Z</dcterms:modified>
</cp:coreProperties>
</file>